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F7A" lockStructure="1"/>
  <bookViews>
    <workbookView windowWidth="28695" windowHeight="13050"/>
  </bookViews>
  <sheets>
    <sheet name="表1、学校开票流程图 " sheetId="14" r:id="rId1"/>
    <sheet name="表2、计税公式及填写说明" sheetId="6" r:id="rId2"/>
    <sheet name="表3、税费计提单" sheetId="12" r:id="rId3"/>
    <sheet name="表4、税费报销单" sheetId="10" r:id="rId4"/>
    <sheet name="表5、模板" sheetId="13" r:id="rId5"/>
  </sheets>
  <calcPr calcId="144525"/>
</workbook>
</file>

<file path=xl/comments1.xml><?xml version="1.0" encoding="utf-8"?>
<comments xmlns="http://schemas.openxmlformats.org/spreadsheetml/2006/main">
  <authors>
    <author>User</author>
    <author>lenovo</author>
  </authors>
  <commentList>
    <comment ref="G4" authorId="0">
      <text>
        <r>
          <rPr>
            <b/>
            <sz val="9"/>
            <rFont val="宋体"/>
            <charset val="134"/>
          </rPr>
          <t>User:</t>
        </r>
        <r>
          <rPr>
            <sz val="9"/>
            <rFont val="宋体"/>
            <charset val="134"/>
          </rPr>
          <t xml:space="preserve">
以开票的票面税金额为准
</t>
        </r>
      </text>
    </comment>
    <comment ref="E5" authorId="1">
      <text>
        <r>
          <rPr>
            <b/>
            <sz val="12"/>
            <rFont val="宋体"/>
            <charset val="134"/>
          </rPr>
          <t>lenovo:</t>
        </r>
        <r>
          <rPr>
            <sz val="12"/>
            <rFont val="宋体"/>
            <charset val="134"/>
          </rPr>
          <t xml:space="preserve">
</t>
        </r>
        <r>
          <rPr>
            <b/>
            <u/>
            <sz val="12"/>
            <rFont val="宋体"/>
            <charset val="134"/>
          </rPr>
          <t>此处为E5单元格 在此单元格输入 开发票的金额</t>
        </r>
      </text>
    </comment>
  </commentList>
</comments>
</file>

<file path=xl/sharedStrings.xml><?xml version="1.0" encoding="utf-8"?>
<sst xmlns="http://schemas.openxmlformats.org/spreadsheetml/2006/main" count="120">
  <si>
    <r>
      <rPr>
        <sz val="18"/>
        <color theme="1"/>
        <rFont val="Calibri"/>
        <charset val="134"/>
      </rPr>
      <t xml:space="preserve"> </t>
    </r>
    <r>
      <rPr>
        <sz val="18"/>
        <color theme="1"/>
        <rFont val="宋体"/>
        <charset val="134"/>
      </rPr>
      <t>学校开具发票所需资料示意图</t>
    </r>
  </si>
  <si>
    <t>发票收款单位名称：华北水利水电大学</t>
  </si>
  <si>
    <t>该合同第一次开具</t>
  </si>
  <si>
    <t>该合同续开发票（非第一次）</t>
  </si>
  <si>
    <r>
      <rPr>
        <b/>
        <sz val="10"/>
        <color theme="1"/>
        <rFont val="宋体"/>
        <charset val="134"/>
      </rPr>
      <t>开具</t>
    </r>
    <r>
      <rPr>
        <b/>
        <sz val="10"/>
        <color indexed="10"/>
        <rFont val="宋体"/>
        <charset val="134"/>
      </rPr>
      <t>增值税专用</t>
    </r>
    <r>
      <rPr>
        <b/>
        <sz val="10"/>
        <color indexed="8"/>
        <rFont val="宋体"/>
        <charset val="134"/>
      </rPr>
      <t>发票</t>
    </r>
  </si>
  <si>
    <r>
      <rPr>
        <b/>
        <sz val="10"/>
        <color theme="1"/>
        <rFont val="宋体"/>
        <charset val="134"/>
      </rPr>
      <t>开具</t>
    </r>
    <r>
      <rPr>
        <b/>
        <sz val="10"/>
        <color rgb="FFFF0000"/>
        <rFont val="宋体"/>
        <charset val="134"/>
      </rPr>
      <t>增值税普通</t>
    </r>
    <r>
      <rPr>
        <b/>
        <sz val="10"/>
        <color rgb="FF000000"/>
        <rFont val="宋体"/>
        <charset val="134"/>
      </rPr>
      <t>发票</t>
    </r>
  </si>
  <si>
    <r>
      <rPr>
        <b/>
        <sz val="10"/>
        <color theme="1"/>
        <rFont val="宋体"/>
        <charset val="134"/>
      </rPr>
      <t>开具</t>
    </r>
    <r>
      <rPr>
        <b/>
        <sz val="10"/>
        <color indexed="10"/>
        <rFont val="宋体"/>
        <charset val="134"/>
      </rPr>
      <t>增值税</t>
    </r>
    <r>
      <rPr>
        <b/>
        <sz val="10"/>
        <rFont val="宋体"/>
        <charset val="134"/>
      </rPr>
      <t>减免</t>
    </r>
    <r>
      <rPr>
        <b/>
        <sz val="10"/>
        <color indexed="10"/>
        <rFont val="宋体"/>
        <charset val="134"/>
      </rPr>
      <t>普通</t>
    </r>
    <r>
      <rPr>
        <b/>
        <sz val="10"/>
        <color indexed="8"/>
        <rFont val="宋体"/>
        <charset val="134"/>
      </rPr>
      <t>发票</t>
    </r>
  </si>
  <si>
    <t>开票前需向财务处提供以下资料：</t>
  </si>
  <si>
    <t>需同时提供以下资料：</t>
  </si>
  <si>
    <r>
      <rPr>
        <sz val="10"/>
        <color theme="1"/>
        <rFont val="Calibri"/>
        <charset val="134"/>
      </rPr>
      <t>1.</t>
    </r>
    <r>
      <rPr>
        <sz val="10"/>
        <color rgb="FF000000"/>
        <rFont val="宋体"/>
        <charset val="134"/>
      </rPr>
      <t>合同</t>
    </r>
    <r>
      <rPr>
        <sz val="10"/>
        <color theme="1"/>
        <rFont val="Calibri"/>
        <charset val="134"/>
      </rPr>
      <t>1</t>
    </r>
    <r>
      <rPr>
        <sz val="10"/>
        <color rgb="FF000000"/>
        <rFont val="宋体"/>
        <charset val="134"/>
      </rPr>
      <t>份（复印件、原件均可），需有科技处横向或纵向项目的签章</t>
    </r>
  </si>
  <si>
    <r>
      <rPr>
        <sz val="10"/>
        <color theme="1"/>
        <rFont val="Calibri"/>
        <charset val="134"/>
      </rPr>
      <t>1.</t>
    </r>
    <r>
      <rPr>
        <sz val="10"/>
        <color indexed="8"/>
        <rFont val="宋体"/>
        <charset val="134"/>
      </rPr>
      <t>合同</t>
    </r>
    <r>
      <rPr>
        <sz val="10"/>
        <color theme="1"/>
        <rFont val="Calibri"/>
        <charset val="134"/>
      </rPr>
      <t>1</t>
    </r>
    <r>
      <rPr>
        <sz val="10"/>
        <color indexed="8"/>
        <rFont val="宋体"/>
        <charset val="134"/>
      </rPr>
      <t>份（复印件、原件均可），需有科技处横向或纵向项目的签章。</t>
    </r>
  </si>
  <si>
    <r>
      <rPr>
        <sz val="10"/>
        <color theme="1"/>
        <rFont val="Calibri"/>
        <charset val="134"/>
      </rPr>
      <t>1.</t>
    </r>
    <r>
      <rPr>
        <sz val="10"/>
        <color indexed="8"/>
        <rFont val="宋体"/>
        <charset val="134"/>
      </rPr>
      <t>合同原件</t>
    </r>
    <r>
      <rPr>
        <sz val="10"/>
        <color theme="1"/>
        <rFont val="Calibri"/>
        <charset val="134"/>
      </rPr>
      <t>1</t>
    </r>
    <r>
      <rPr>
        <sz val="10"/>
        <color indexed="8"/>
        <rFont val="宋体"/>
        <charset val="134"/>
      </rPr>
      <t>份、河南省技术合同认定登记证明原件</t>
    </r>
    <r>
      <rPr>
        <sz val="10"/>
        <color theme="1"/>
        <rFont val="Calibri"/>
        <charset val="134"/>
      </rPr>
      <t>1</t>
    </r>
    <r>
      <rPr>
        <sz val="10"/>
        <color indexed="8"/>
        <rFont val="宋体"/>
        <charset val="134"/>
      </rPr>
      <t>份</t>
    </r>
  </si>
  <si>
    <r>
      <rPr>
        <sz val="10"/>
        <color theme="1"/>
        <rFont val="Calibri"/>
        <charset val="134"/>
      </rPr>
      <t>1.</t>
    </r>
    <r>
      <rPr>
        <sz val="10"/>
        <color rgb="FF000000"/>
        <rFont val="宋体"/>
        <charset val="134"/>
      </rPr>
      <t>税费</t>
    </r>
    <r>
      <rPr>
        <b/>
        <sz val="10"/>
        <color rgb="FFFF0000"/>
        <rFont val="宋体"/>
        <charset val="134"/>
      </rPr>
      <t>计提</t>
    </r>
    <r>
      <rPr>
        <sz val="10"/>
        <color rgb="FF000000"/>
        <rFont val="宋体"/>
        <charset val="134"/>
      </rPr>
      <t>单（表二）</t>
    </r>
  </si>
  <si>
    <r>
      <rPr>
        <sz val="10"/>
        <color theme="1"/>
        <rFont val="Calibri"/>
        <charset val="134"/>
      </rPr>
      <t>2.</t>
    </r>
    <r>
      <rPr>
        <sz val="10"/>
        <color rgb="FF000000"/>
        <rFont val="宋体"/>
        <charset val="134"/>
      </rPr>
      <t>税费</t>
    </r>
    <r>
      <rPr>
        <b/>
        <sz val="10"/>
        <color rgb="FFFF0000"/>
        <rFont val="宋体"/>
        <charset val="134"/>
      </rPr>
      <t>计提</t>
    </r>
    <r>
      <rPr>
        <sz val="10"/>
        <color rgb="FF000000"/>
        <rFont val="宋体"/>
        <charset val="134"/>
      </rPr>
      <t>单（表二）</t>
    </r>
  </si>
  <si>
    <r>
      <rPr>
        <sz val="10"/>
        <color theme="1"/>
        <rFont val="Calibri"/>
        <charset val="134"/>
      </rPr>
      <t>2.</t>
    </r>
    <r>
      <rPr>
        <sz val="10"/>
        <color indexed="8"/>
        <rFont val="宋体"/>
        <charset val="134"/>
      </rPr>
      <t>合同及登记证明的复印件各</t>
    </r>
    <r>
      <rPr>
        <sz val="10"/>
        <color theme="1"/>
        <rFont val="Calibri"/>
        <charset val="134"/>
      </rPr>
      <t>2</t>
    </r>
    <r>
      <rPr>
        <sz val="10"/>
        <color indexed="8"/>
        <rFont val="宋体"/>
        <charset val="134"/>
      </rPr>
      <t>份</t>
    </r>
  </si>
  <si>
    <r>
      <rPr>
        <sz val="10"/>
        <color theme="1"/>
        <rFont val="Calibri"/>
        <charset val="134"/>
      </rPr>
      <t>2.</t>
    </r>
    <r>
      <rPr>
        <sz val="10"/>
        <color rgb="FF000000"/>
        <rFont val="宋体"/>
        <charset val="134"/>
      </rPr>
      <t>税费</t>
    </r>
    <r>
      <rPr>
        <b/>
        <sz val="10"/>
        <color rgb="FFFF0000"/>
        <rFont val="宋体"/>
        <charset val="134"/>
      </rPr>
      <t>报销</t>
    </r>
    <r>
      <rPr>
        <sz val="10"/>
        <color rgb="FF000000"/>
        <rFont val="宋体"/>
        <charset val="134"/>
      </rPr>
      <t>单（表三）</t>
    </r>
  </si>
  <si>
    <r>
      <rPr>
        <sz val="10"/>
        <color theme="1"/>
        <rFont val="Calibri"/>
        <charset val="134"/>
      </rPr>
      <t>3.</t>
    </r>
    <r>
      <rPr>
        <sz val="10"/>
        <color rgb="FF000000"/>
        <rFont val="宋体"/>
        <charset val="134"/>
      </rPr>
      <t>税费</t>
    </r>
    <r>
      <rPr>
        <b/>
        <sz val="10"/>
        <color rgb="FFFF0000"/>
        <rFont val="宋体"/>
        <charset val="134"/>
      </rPr>
      <t>报销</t>
    </r>
    <r>
      <rPr>
        <sz val="10"/>
        <color rgb="FF000000"/>
        <rFont val="宋体"/>
        <charset val="134"/>
      </rPr>
      <t>单（表三）</t>
    </r>
  </si>
  <si>
    <r>
      <rPr>
        <sz val="10"/>
        <color theme="1"/>
        <rFont val="Calibri"/>
        <charset val="134"/>
      </rPr>
      <t>3.</t>
    </r>
    <r>
      <rPr>
        <sz val="10"/>
        <color rgb="FF000000"/>
        <rFont val="宋体"/>
        <charset val="134"/>
      </rPr>
      <t>税费</t>
    </r>
    <r>
      <rPr>
        <b/>
        <sz val="10"/>
        <color rgb="FFFF0000"/>
        <rFont val="宋体"/>
        <charset val="134"/>
      </rPr>
      <t>计提</t>
    </r>
    <r>
      <rPr>
        <sz val="10"/>
        <color rgb="FF000000"/>
        <rFont val="宋体"/>
        <charset val="134"/>
      </rPr>
      <t>单（表二）</t>
    </r>
  </si>
  <si>
    <t>3.开票信息( 付款方公司全称、开票内容、开票金额、第几次开票、该合同是否开完）</t>
  </si>
  <si>
    <r>
      <rPr>
        <sz val="10"/>
        <color theme="1"/>
        <rFont val="Calibri"/>
        <charset val="134"/>
      </rPr>
      <t>4.</t>
    </r>
    <r>
      <rPr>
        <sz val="10"/>
        <color indexed="8"/>
        <rFont val="宋体"/>
        <charset val="134"/>
      </rPr>
      <t>开票信息</t>
    </r>
    <r>
      <rPr>
        <sz val="10"/>
        <color theme="1"/>
        <rFont val="Calibri"/>
        <charset val="134"/>
      </rPr>
      <t xml:space="preserve">( </t>
    </r>
    <r>
      <rPr>
        <sz val="10"/>
        <color indexed="8"/>
        <rFont val="宋体"/>
        <charset val="134"/>
      </rPr>
      <t>付款方公司全称、开票内容、开票金额）</t>
    </r>
  </si>
  <si>
    <r>
      <rPr>
        <sz val="10"/>
        <color theme="1"/>
        <rFont val="Calibri"/>
        <charset val="134"/>
      </rPr>
      <t>4.</t>
    </r>
    <r>
      <rPr>
        <sz val="10"/>
        <color rgb="FF000000"/>
        <rFont val="宋体"/>
        <charset val="134"/>
      </rPr>
      <t>税费</t>
    </r>
    <r>
      <rPr>
        <b/>
        <sz val="10"/>
        <color rgb="FFFF0000"/>
        <rFont val="宋体"/>
        <charset val="134"/>
      </rPr>
      <t>报销</t>
    </r>
    <r>
      <rPr>
        <sz val="10"/>
        <color rgb="FF000000"/>
        <rFont val="宋体"/>
        <charset val="134"/>
      </rPr>
      <t>单（表三）</t>
    </r>
  </si>
  <si>
    <r>
      <rPr>
        <sz val="10"/>
        <color theme="1"/>
        <rFont val="Calibri"/>
        <charset val="134"/>
      </rPr>
      <t>4.</t>
    </r>
    <r>
      <rPr>
        <b/>
        <sz val="10"/>
        <color rgb="FFFF0000"/>
        <rFont val="宋体"/>
        <charset val="134"/>
      </rPr>
      <t>借开票据审批表（表四）。</t>
    </r>
  </si>
  <si>
    <r>
      <rPr>
        <sz val="10"/>
        <color theme="1"/>
        <rFont val="Calibri"/>
        <charset val="134"/>
      </rPr>
      <t>5.</t>
    </r>
    <r>
      <rPr>
        <sz val="10"/>
        <color indexed="8"/>
        <rFont val="宋体"/>
        <charset val="134"/>
      </rPr>
      <t>税局备案完毕的证明</t>
    </r>
  </si>
  <si>
    <r>
      <rPr>
        <sz val="10"/>
        <color theme="1"/>
        <rFont val="Calibri"/>
        <charset val="134"/>
      </rPr>
      <t>6.</t>
    </r>
    <r>
      <rPr>
        <sz val="10"/>
        <color indexed="8"/>
        <rFont val="宋体"/>
        <charset val="134"/>
      </rPr>
      <t>开票信息</t>
    </r>
    <r>
      <rPr>
        <sz val="10"/>
        <color theme="1"/>
        <rFont val="Calibri"/>
        <charset val="134"/>
      </rPr>
      <t xml:space="preserve">( </t>
    </r>
    <r>
      <rPr>
        <sz val="10"/>
        <color indexed="8"/>
        <rFont val="宋体"/>
        <charset val="134"/>
      </rPr>
      <t>付款方公司全称、开票内容、开票金额）</t>
    </r>
  </si>
  <si>
    <r>
      <rPr>
        <sz val="10"/>
        <color theme="1"/>
        <rFont val="Calibri"/>
        <charset val="134"/>
      </rPr>
      <t>5.</t>
    </r>
    <r>
      <rPr>
        <sz val="10"/>
        <color theme="1"/>
        <rFont val="宋体"/>
        <charset val="134"/>
      </rPr>
      <t>其他资料等。</t>
    </r>
  </si>
  <si>
    <r>
      <rPr>
        <sz val="10"/>
        <color theme="1"/>
        <rFont val="Calibri"/>
        <charset val="134"/>
      </rPr>
      <t>7.</t>
    </r>
    <r>
      <rPr>
        <b/>
        <sz val="10"/>
        <color rgb="FFFF0000"/>
        <rFont val="宋体"/>
        <charset val="134"/>
      </rPr>
      <t>借开票据审批表（表四）。</t>
    </r>
  </si>
  <si>
    <t>对方款项到账后，项目经办人需到财务处填写项目入账申请单，一并交与前台入账</t>
  </si>
  <si>
    <t>注：</t>
  </si>
  <si>
    <r>
      <rPr>
        <sz val="12"/>
        <color indexed="8"/>
        <rFont val="宋体"/>
        <charset val="134"/>
        <scheme val="minor"/>
      </rPr>
      <t>1、根据相关税法，开具增值税发票需要缴纳增值税、所得税、增值税附加税、印花税等税种，所以每个开票项目在开具发票前需要填写</t>
    </r>
    <r>
      <rPr>
        <b/>
        <sz val="12"/>
        <color indexed="10"/>
        <rFont val="宋体"/>
        <charset val="134"/>
      </rPr>
      <t>税费计提单、报销单。</t>
    </r>
  </si>
  <si>
    <r>
      <rPr>
        <sz val="12"/>
        <color rgb="FF000000"/>
        <rFont val="宋体"/>
        <charset val="134"/>
        <scheme val="minor"/>
      </rPr>
      <t>2、依据科研项目经费管理的有关规定，税金不可以跨项目借支，项目款到账之前需</t>
    </r>
    <r>
      <rPr>
        <b/>
        <sz val="12"/>
        <color rgb="FF000000"/>
        <rFont val="宋体"/>
        <charset val="134"/>
        <scheme val="minor"/>
      </rPr>
      <t>自行垫付税金、或借横向发展金、学院计提的科研管理费；</t>
    </r>
  </si>
  <si>
    <t>3、依据《中华人民共和国发票管理办法实施细则》（国家税务总局令第25号）第二十六条“填开发票的单位和个人必须在发生经营业务确认营业收入时开具发票。未发生经营业务一律不准开具发票”。</t>
  </si>
  <si>
    <t>4、每周一、周三、周五上午开发票。</t>
  </si>
  <si>
    <t>5、税费计提单、税费报销单模板详见表三、表四；</t>
  </si>
  <si>
    <t>6、借开票据审批表模板祥见表五</t>
  </si>
  <si>
    <r>
      <rPr>
        <sz val="12"/>
        <color rgb="FF000000"/>
        <rFont val="宋体"/>
        <charset val="134"/>
        <scheme val="minor"/>
      </rPr>
      <t>7、申请开具如租赁费、培训费等大额或大量发票需</t>
    </r>
    <r>
      <rPr>
        <b/>
        <sz val="12"/>
        <color rgb="FF000000"/>
        <rFont val="宋体"/>
        <charset val="134"/>
        <scheme val="minor"/>
      </rPr>
      <t>提前一周</t>
    </r>
    <r>
      <rPr>
        <sz val="12"/>
        <color rgb="FF000000"/>
        <rFont val="宋体"/>
        <charset val="134"/>
        <scheme val="minor"/>
      </rPr>
      <t>预约。</t>
    </r>
  </si>
  <si>
    <t>8、技术合同包括技术服务、开发、咨询、转让等合同需要缴纳印花税。按所载金额的0.03%贴花。</t>
  </si>
  <si>
    <t>学校增值税发票计税公式：</t>
  </si>
  <si>
    <t xml:space="preserve"> </t>
  </si>
  <si>
    <t>是否属于技术合同</t>
  </si>
  <si>
    <t>是否代开专用发票</t>
  </si>
  <si>
    <t>增值税减免</t>
  </si>
  <si>
    <t>开票金额</t>
  </si>
  <si>
    <t>增值税率</t>
  </si>
  <si>
    <t>增值税</t>
  </si>
  <si>
    <t>增值税附加税</t>
  </si>
  <si>
    <t>所得税</t>
  </si>
  <si>
    <t>印花税</t>
  </si>
  <si>
    <t>合计</t>
  </si>
  <si>
    <t>是</t>
  </si>
  <si>
    <t>否</t>
  </si>
  <si>
    <r>
      <rPr>
        <sz val="12"/>
        <color indexed="8"/>
        <rFont val="Arial Unicode MS"/>
        <charset val="134"/>
      </rPr>
      <t>否</t>
    </r>
  </si>
  <si>
    <t>填写说明：</t>
  </si>
  <si>
    <r>
      <rPr>
        <sz val="12"/>
        <color theme="1"/>
        <rFont val="Arial"/>
        <charset val="0"/>
      </rPr>
      <t>1</t>
    </r>
    <r>
      <rPr>
        <sz val="12"/>
        <color indexed="8"/>
        <rFont val="宋体"/>
        <charset val="134"/>
      </rPr>
      <t>、</t>
    </r>
  </si>
  <si>
    <t>仅需在计税公式表第一行填写开票金额、是否属于技术合同、是否减免税，自动计算税费并带入对应税费计提单、报销单。</t>
  </si>
  <si>
    <r>
      <rPr>
        <sz val="12"/>
        <color theme="1"/>
        <rFont val="Arial"/>
        <charset val="0"/>
      </rPr>
      <t>2</t>
    </r>
    <r>
      <rPr>
        <sz val="12"/>
        <color indexed="8"/>
        <rFont val="宋体"/>
        <charset val="134"/>
      </rPr>
      <t>、</t>
    </r>
  </si>
  <si>
    <t>属于技术合同，则在“是否属于技术合同”选择“是”，不属于技术合同，则在“是否属于技术合同”选择“否”。</t>
  </si>
  <si>
    <t>3、</t>
  </si>
  <si>
    <t>“是否减免税”除办理过增值税减免税备案的技术合同选择“是”外，其他合同均选择“否”。</t>
  </si>
  <si>
    <t>4、</t>
  </si>
  <si>
    <t>税法相关规定，办理过增值税减免税备案的技术合同，只能开具增值税普通发票，不能开具专用发票。如放弃增值税减免税，则学校36个月内不可以再开具增值税减免税发票。</t>
  </si>
  <si>
    <t>5、</t>
  </si>
  <si>
    <t>技术合同包括技术服务、开发、咨询、转让等合同。</t>
  </si>
  <si>
    <t>6、</t>
  </si>
  <si>
    <t>以上计算公式不适用租赁费发票。</t>
  </si>
  <si>
    <r>
      <rPr>
        <sz val="12"/>
        <color theme="1"/>
        <rFont val="Arial"/>
        <charset val="0"/>
      </rPr>
      <t>7</t>
    </r>
    <r>
      <rPr>
        <sz val="12"/>
        <color indexed="8"/>
        <rFont val="宋体"/>
        <charset val="134"/>
      </rPr>
      <t>、</t>
    </r>
  </si>
  <si>
    <t>发票开票内容如技术服务费、培训费等。</t>
  </si>
  <si>
    <r>
      <rPr>
        <sz val="12"/>
        <color theme="1"/>
        <rFont val="Arial"/>
        <charset val="0"/>
      </rPr>
      <t>8</t>
    </r>
    <r>
      <rPr>
        <sz val="12"/>
        <color indexed="8"/>
        <rFont val="宋体"/>
        <charset val="134"/>
      </rPr>
      <t>、</t>
    </r>
  </si>
  <si>
    <t>表3、表4中的税额｛即模版中划线区【在本表（即表2）E5单元格（箭头指的单元格）填写后】｝自动带入，其他信息需自行填写</t>
  </si>
  <si>
    <t>华北水利水电大学税费计提单</t>
  </si>
  <si>
    <t>部门名称（或编号）：</t>
  </si>
  <si>
    <t>经费项目名称(或编号)：</t>
  </si>
  <si>
    <t>经办人姓名（工号）：</t>
  </si>
  <si>
    <t>计提内容及金额：</t>
  </si>
  <si>
    <t>增值税附加税费</t>
  </si>
  <si>
    <t>应缴税金（大写）：</t>
  </si>
  <si>
    <t>校长（签字）</t>
  </si>
  <si>
    <t>分管校领导（签字）</t>
  </si>
  <si>
    <t>分管财务校领导（签字）</t>
  </si>
  <si>
    <t>财务负责人（签字）</t>
  </si>
  <si>
    <t xml:space="preserve">部门负责人（签字）
</t>
  </si>
  <si>
    <t xml:space="preserve">项目负责人（签字）
        </t>
  </si>
  <si>
    <t xml:space="preserve">经办人（签字）
      </t>
  </si>
  <si>
    <t>会计审核（签章）</t>
  </si>
  <si>
    <t>对方开票信息</t>
  </si>
  <si>
    <t>公司名称：</t>
  </si>
  <si>
    <t>纳税人识别号：</t>
  </si>
  <si>
    <t>公司地址：</t>
  </si>
  <si>
    <t>公司电话：</t>
  </si>
  <si>
    <t>开户银行名称：</t>
  </si>
  <si>
    <t>开户银行账号：</t>
  </si>
  <si>
    <t>发票类型：</t>
  </si>
  <si>
    <r>
      <rPr>
        <sz val="10"/>
        <color theme="1"/>
        <rFont val="宋体"/>
        <charset val="134"/>
        <scheme val="minor"/>
      </rPr>
      <t xml:space="preserve">  </t>
    </r>
    <r>
      <rPr>
        <sz val="10"/>
        <color indexed="8"/>
        <rFont val="宋体"/>
        <charset val="134"/>
      </rPr>
      <t>□</t>
    </r>
    <r>
      <rPr>
        <sz val="10"/>
        <color indexed="8"/>
        <rFont val="宋体"/>
        <charset val="134"/>
      </rPr>
      <t xml:space="preserve"> 增值税专用发票  </t>
    </r>
    <r>
      <rPr>
        <sz val="10"/>
        <color indexed="8"/>
        <rFont val="宋体"/>
        <charset val="134"/>
      </rPr>
      <t xml:space="preserve">    </t>
    </r>
    <r>
      <rPr>
        <sz val="10"/>
        <color indexed="8"/>
        <rFont val="宋体"/>
        <charset val="134"/>
      </rPr>
      <t>□</t>
    </r>
    <r>
      <rPr>
        <sz val="10"/>
        <color indexed="8"/>
        <rFont val="宋体"/>
        <charset val="134"/>
      </rPr>
      <t xml:space="preserve"> </t>
    </r>
    <r>
      <rPr>
        <sz val="10"/>
        <color indexed="8"/>
        <rFont val="宋体"/>
        <charset val="134"/>
      </rPr>
      <t xml:space="preserve">增值税普通发票  </t>
    </r>
    <r>
      <rPr>
        <sz val="10"/>
        <color indexed="8"/>
        <rFont val="宋体"/>
        <charset val="134"/>
      </rPr>
      <t xml:space="preserve">  </t>
    </r>
    <r>
      <rPr>
        <sz val="10"/>
        <color indexed="8"/>
        <rFont val="宋体"/>
        <charset val="134"/>
      </rPr>
      <t>□</t>
    </r>
    <r>
      <rPr>
        <sz val="10"/>
        <color indexed="8"/>
        <rFont val="宋体"/>
        <charset val="134"/>
      </rPr>
      <t xml:space="preserve"> 增值税普通发票减免税</t>
    </r>
    <r>
      <rPr>
        <sz val="10"/>
        <color indexed="8"/>
        <rFont val="宋体"/>
        <charset val="134"/>
      </rPr>
      <t xml:space="preserve">  </t>
    </r>
  </si>
  <si>
    <t>发票开票内容：</t>
  </si>
  <si>
    <t>发票备注：</t>
  </si>
  <si>
    <r>
      <rPr>
        <sz val="10"/>
        <color theme="1"/>
        <rFont val="宋体"/>
        <charset val="134"/>
        <scheme val="minor"/>
      </rPr>
      <t xml:space="preserve"> </t>
    </r>
    <r>
      <rPr>
        <sz val="10"/>
        <color rgb="FF000000"/>
        <rFont val="宋体"/>
        <charset val="134"/>
      </rPr>
      <t xml:space="preserve"> □不需要   □需要</t>
    </r>
  </si>
  <si>
    <t>经办人姓名:</t>
  </si>
  <si>
    <t>经办人联系方式：</t>
  </si>
  <si>
    <t>电子邮箱（经办人）：</t>
  </si>
  <si>
    <t>华北水利水电大学税费报销单</t>
  </si>
  <si>
    <t>部门名称：</t>
  </si>
  <si>
    <t>部门编号：</t>
  </si>
  <si>
    <t>经费项目名称或编号</t>
  </si>
  <si>
    <t>支出内容</t>
  </si>
  <si>
    <t>金额</t>
  </si>
  <si>
    <t>合同发票开具情况</t>
  </si>
  <si>
    <t>合同金额:</t>
  </si>
  <si>
    <t>已开发票金额:</t>
  </si>
  <si>
    <r>
      <rPr>
        <sz val="10"/>
        <color theme="1"/>
        <rFont val="宋体"/>
        <charset val="134"/>
        <scheme val="minor"/>
      </rPr>
      <t>是否冲借款:  是</t>
    </r>
    <r>
      <rPr>
        <sz val="10"/>
        <color indexed="8"/>
        <rFont val="宋体"/>
        <charset val="134"/>
      </rPr>
      <t xml:space="preserve">  否</t>
    </r>
  </si>
  <si>
    <t>借款人姓名：</t>
  </si>
  <si>
    <t>借款人工号：</t>
  </si>
  <si>
    <t>预约报销总金额（大写）：</t>
  </si>
  <si>
    <t xml:space="preserve">部门负责人（签字）
</t>
  </si>
  <si>
    <t xml:space="preserve">项目负责人（签字）
       </t>
  </si>
  <si>
    <t xml:space="preserve">经办人（签字）
     </t>
  </si>
  <si>
    <t>支付方式（公务卡）</t>
  </si>
  <si>
    <t>姓名：</t>
  </si>
  <si>
    <t>开户银行：</t>
  </si>
  <si>
    <t>银行卡卡号：</t>
  </si>
  <si>
    <t>支付方式（建行卡）</t>
  </si>
  <si>
    <t xml:space="preserve"> 经办人工号：</t>
  </si>
</sst>
</file>

<file path=xl/styles.xml><?xml version="1.0" encoding="utf-8"?>
<styleSheet xmlns="http://schemas.openxmlformats.org/spreadsheetml/2006/main">
  <numFmts count="11">
    <numFmt numFmtId="43" formatCode="_ * #,##0.00_ ;_ * \-#,##0.00_ ;_ * &quot;-&quot;??_ ;_ @_ "/>
    <numFmt numFmtId="176" formatCode="[$-F800]dddd\,\ mmmm\ dd\,\ yyyy"/>
    <numFmt numFmtId="177" formatCode="_-&quot;￥&quot;* #,##0.00_-;\-&quot;￥&quot;* #,##0.00_-;_-&quot;￥&quot;* &quot;-&quot;??_-;_-@_-"/>
    <numFmt numFmtId="178" formatCode="_-&quot;￥&quot;* #,##0_-;\-&quot;￥&quot;* #,##0_-;_-&quot;￥&quot;* &quot;-&quot;_-;_-@_-"/>
    <numFmt numFmtId="179" formatCode="_-* #,##0_-;\-* #,##0_-;_-* &quot;-&quot;_-;_-@_-"/>
    <numFmt numFmtId="180" formatCode="_-* #,##0.00_-;\-* #,##0.00_-;_-* &quot;-&quot;_-;_-@_-"/>
    <numFmt numFmtId="181" formatCode="_-* #,##0.00_-;\-* #,##0.00_-;_-* &quot;-&quot;??_-;_-@_-"/>
    <numFmt numFmtId="182" formatCode="#,###.######&quot;万&quot;"/>
    <numFmt numFmtId="183" formatCode="&quot;￥&quot;#,##0.00_);[Red]\(&quot;￥&quot;#,##0.00\)"/>
    <numFmt numFmtId="184" formatCode="&quot;借&quot;&quot;款&quot;&quot;金&quot;&quot;额&quot;\:&quot;￥&quot;\ #,###.##"/>
    <numFmt numFmtId="185" formatCode="&quot;开&quot;&quot;票&quot;&quot;金&quot;&quot;额&quot;\:\ #,###.######&quot;万&quot;"/>
  </numFmts>
  <fonts count="58">
    <font>
      <sz val="10"/>
      <color theme="1"/>
      <name val="Calibri"/>
      <charset val="0"/>
    </font>
    <font>
      <sz val="11"/>
      <color theme="1"/>
      <name val="宋体"/>
      <charset val="134"/>
      <scheme val="minor"/>
    </font>
    <font>
      <sz val="18"/>
      <color theme="1"/>
      <name val="黑体"/>
      <charset val="134"/>
    </font>
    <font>
      <sz val="10"/>
      <color theme="1"/>
      <name val="宋体"/>
      <charset val="134"/>
      <scheme val="minor"/>
    </font>
    <font>
      <sz val="12"/>
      <color theme="1"/>
      <name val="Arial"/>
      <charset val="0"/>
    </font>
    <font>
      <b/>
      <sz val="14"/>
      <name val="宋体"/>
      <charset val="134"/>
    </font>
    <font>
      <sz val="14"/>
      <name val="Arial"/>
      <charset val="0"/>
    </font>
    <font>
      <sz val="12"/>
      <name val="Arial"/>
      <charset val="0"/>
    </font>
    <font>
      <sz val="12"/>
      <name val="Arial Unicode MS"/>
      <charset val="134"/>
    </font>
    <font>
      <sz val="14"/>
      <name val="宋体"/>
      <charset val="134"/>
    </font>
    <font>
      <sz val="11"/>
      <color rgb="FF333333"/>
      <name val="Arial"/>
      <charset val="0"/>
    </font>
    <font>
      <sz val="10"/>
      <color rgb="FFFF0000"/>
      <name val="Calibri"/>
      <charset val="0"/>
    </font>
    <font>
      <sz val="12"/>
      <color theme="1"/>
      <name val="宋体"/>
      <charset val="134"/>
    </font>
    <font>
      <b/>
      <sz val="12"/>
      <color rgb="FFFF0000"/>
      <name val="宋体"/>
      <charset val="134"/>
    </font>
    <font>
      <sz val="12"/>
      <color rgb="FFFF0000"/>
      <name val="宋体"/>
      <charset val="134"/>
    </font>
    <font>
      <sz val="12"/>
      <color theme="1"/>
      <name val="Arial Unicode MS"/>
      <charset val="134"/>
    </font>
    <font>
      <b/>
      <sz val="20"/>
      <color rgb="FFFF0000"/>
      <name val="宋体"/>
      <charset val="134"/>
    </font>
    <font>
      <sz val="10"/>
      <color theme="1"/>
      <name val="宋体"/>
      <charset val="134"/>
    </font>
    <font>
      <sz val="10"/>
      <color theme="1"/>
      <name val="Calibri"/>
      <charset val="134"/>
    </font>
    <font>
      <sz val="18"/>
      <color theme="1"/>
      <name val="Calibri"/>
      <charset val="134"/>
    </font>
    <font>
      <sz val="16"/>
      <color theme="1"/>
      <name val="Calibri"/>
      <charset val="134"/>
    </font>
    <font>
      <b/>
      <sz val="10"/>
      <color theme="1"/>
      <name val="宋体"/>
      <charset val="134"/>
    </font>
    <font>
      <b/>
      <sz val="10"/>
      <color theme="1"/>
      <name val="Calibri"/>
      <charset val="134"/>
    </font>
    <font>
      <sz val="12"/>
      <color indexed="8"/>
      <name val="宋体"/>
      <charset val="134"/>
    </font>
    <font>
      <sz val="12"/>
      <color indexed="8"/>
      <name val="宋体"/>
      <charset val="134"/>
      <scheme val="minor"/>
    </font>
    <font>
      <sz val="12"/>
      <color rgb="FF000000"/>
      <name val="宋体"/>
      <charset val="134"/>
      <scheme val="minor"/>
    </font>
    <font>
      <b/>
      <sz val="12"/>
      <color rgb="FFFF0000"/>
      <name val="宋体"/>
      <charset val="134"/>
      <scheme val="minor"/>
    </font>
    <font>
      <sz val="11"/>
      <color rgb="FFFA7D00"/>
      <name val="宋体"/>
      <charset val="134"/>
      <scheme val="minor"/>
    </font>
    <font>
      <u/>
      <sz val="11"/>
      <color rgb="FF0000FF"/>
      <name val="宋体"/>
      <charset val="0"/>
      <scheme val="minor"/>
    </font>
    <font>
      <b/>
      <sz val="11"/>
      <color theme="0"/>
      <name val="宋体"/>
      <charset val="134"/>
      <scheme val="minor"/>
    </font>
    <font>
      <sz val="11"/>
      <color rgb="FFFF0000"/>
      <name val="宋体"/>
      <charset val="134"/>
      <scheme val="minor"/>
    </font>
    <font>
      <b/>
      <sz val="11"/>
      <color theme="3"/>
      <name val="宋体"/>
      <charset val="134"/>
      <scheme val="minor"/>
    </font>
    <font>
      <i/>
      <sz val="11"/>
      <color rgb="FF7F7F7F"/>
      <name val="宋体"/>
      <charset val="134"/>
      <scheme val="minor"/>
    </font>
    <font>
      <sz val="11"/>
      <color rgb="FF3F3F76"/>
      <name val="宋体"/>
      <charset val="134"/>
      <scheme val="minor"/>
    </font>
    <font>
      <b/>
      <sz val="11"/>
      <color rgb="FFFA7D00"/>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1"/>
      <color theme="1"/>
      <name val="宋体"/>
      <charset val="134"/>
      <scheme val="minor"/>
    </font>
    <font>
      <b/>
      <sz val="13"/>
      <color theme="3"/>
      <name val="宋体"/>
      <charset val="134"/>
      <scheme val="minor"/>
    </font>
    <font>
      <b/>
      <sz val="11"/>
      <color rgb="FF3F3F3F"/>
      <name val="宋体"/>
      <charset val="134"/>
      <scheme val="minor"/>
    </font>
    <font>
      <b/>
      <sz val="15"/>
      <color theme="3"/>
      <name val="宋体"/>
      <charset val="134"/>
      <scheme val="minor"/>
    </font>
    <font>
      <u/>
      <sz val="11"/>
      <color rgb="FF800080"/>
      <name val="宋体"/>
      <charset val="0"/>
      <scheme val="minor"/>
    </font>
    <font>
      <sz val="10"/>
      <name val="Arial"/>
      <charset val="0"/>
    </font>
    <font>
      <b/>
      <sz val="18"/>
      <color theme="3"/>
      <name val="宋体"/>
      <charset val="134"/>
      <scheme val="major"/>
    </font>
    <font>
      <sz val="12"/>
      <name val="宋体"/>
      <charset val="134"/>
    </font>
    <font>
      <sz val="10"/>
      <color indexed="8"/>
      <name val="宋体"/>
      <charset val="134"/>
    </font>
    <font>
      <sz val="10"/>
      <color rgb="FF000000"/>
      <name val="宋体"/>
      <charset val="134"/>
    </font>
    <font>
      <sz val="12"/>
      <color indexed="8"/>
      <name val="Arial Unicode MS"/>
      <charset val="134"/>
    </font>
    <font>
      <sz val="18"/>
      <color theme="1"/>
      <name val="宋体"/>
      <charset val="134"/>
    </font>
    <font>
      <b/>
      <sz val="10"/>
      <color indexed="10"/>
      <name val="宋体"/>
      <charset val="134"/>
    </font>
    <font>
      <b/>
      <sz val="10"/>
      <color indexed="8"/>
      <name val="宋体"/>
      <charset val="134"/>
    </font>
    <font>
      <b/>
      <sz val="10"/>
      <color rgb="FFFF0000"/>
      <name val="宋体"/>
      <charset val="134"/>
    </font>
    <font>
      <b/>
      <sz val="10"/>
      <color rgb="FF000000"/>
      <name val="宋体"/>
      <charset val="134"/>
    </font>
    <font>
      <b/>
      <sz val="10"/>
      <name val="宋体"/>
      <charset val="134"/>
    </font>
    <font>
      <b/>
      <sz val="12"/>
      <color indexed="10"/>
      <name val="宋体"/>
      <charset val="134"/>
    </font>
    <font>
      <b/>
      <sz val="12"/>
      <color rgb="FF000000"/>
      <name val="宋体"/>
      <charset val="134"/>
      <scheme val="minor"/>
    </font>
  </fonts>
  <fills count="34">
    <fill>
      <patternFill patternType="none"/>
    </fill>
    <fill>
      <patternFill patternType="gray125"/>
    </fill>
    <fill>
      <patternFill patternType="solid">
        <fgColor theme="9" tint="0.799981688894314"/>
        <bgColor indexed="64"/>
      </patternFill>
    </fill>
    <fill>
      <patternFill patternType="solid">
        <fgColor theme="0" tint="-0.149998474074526"/>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178" fontId="0" fillId="0" borderId="0" applyFont="0" applyFill="0" applyBorder="0" applyAlignment="0" applyProtection="0">
      <alignment vertical="center"/>
    </xf>
    <xf numFmtId="0" fontId="1" fillId="15" borderId="0" applyNumberFormat="0" applyBorder="0" applyAlignment="0" applyProtection="0">
      <alignment vertical="center"/>
    </xf>
    <xf numFmtId="0" fontId="33" fillId="5" borderId="25" applyNumberFormat="0" applyAlignment="0" applyProtection="0">
      <alignment vertical="center"/>
    </xf>
    <xf numFmtId="177"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 fillId="12" borderId="0" applyNumberFormat="0" applyBorder="0" applyAlignment="0" applyProtection="0">
      <alignment vertical="center"/>
    </xf>
    <xf numFmtId="0" fontId="36" fillId="9" borderId="0" applyNumberFormat="0" applyBorder="0" applyAlignment="0" applyProtection="0">
      <alignment vertical="center"/>
    </xf>
    <xf numFmtId="181" fontId="0" fillId="0" borderId="0" applyFont="0" applyFill="0" applyBorder="0" applyAlignment="0" applyProtection="0">
      <alignment vertical="center"/>
    </xf>
    <xf numFmtId="0" fontId="35" fillId="1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9" fontId="44" fillId="0" borderId="0" applyFont="0" applyFill="0" applyBorder="0" applyAlignment="0" applyProtection="0">
      <alignment vertical="center"/>
    </xf>
    <xf numFmtId="0" fontId="0" fillId="19" borderId="30" applyNumberFormat="0" applyFont="0" applyAlignment="0" applyProtection="0">
      <alignment vertical="center"/>
    </xf>
    <xf numFmtId="0" fontId="35" fillId="22" borderId="0" applyNumberFormat="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29" applyNumberFormat="0" applyFill="0" applyAlignment="0" applyProtection="0">
      <alignment vertical="center"/>
    </xf>
    <xf numFmtId="0" fontId="40" fillId="0" borderId="27" applyNumberFormat="0" applyFill="0" applyAlignment="0" applyProtection="0">
      <alignment vertical="center"/>
    </xf>
    <xf numFmtId="0" fontId="35" fillId="25" borderId="0" applyNumberFormat="0" applyBorder="0" applyAlignment="0" applyProtection="0">
      <alignment vertical="center"/>
    </xf>
    <xf numFmtId="0" fontId="31" fillId="0" borderId="24" applyNumberFormat="0" applyFill="0" applyAlignment="0" applyProtection="0">
      <alignment vertical="center"/>
    </xf>
    <xf numFmtId="0" fontId="35" fillId="21" borderId="0" applyNumberFormat="0" applyBorder="0" applyAlignment="0" applyProtection="0">
      <alignment vertical="center"/>
    </xf>
    <xf numFmtId="0" fontId="41" fillId="6" borderId="28" applyNumberFormat="0" applyAlignment="0" applyProtection="0">
      <alignment vertical="center"/>
    </xf>
    <xf numFmtId="0" fontId="34" fillId="6" borderId="25" applyNumberFormat="0" applyAlignment="0" applyProtection="0">
      <alignment vertical="center"/>
    </xf>
    <xf numFmtId="0" fontId="29" fillId="4" borderId="23" applyNumberFormat="0" applyAlignment="0" applyProtection="0">
      <alignment vertical="center"/>
    </xf>
    <xf numFmtId="0" fontId="1" fillId="2" borderId="0" applyNumberFormat="0" applyBorder="0" applyAlignment="0" applyProtection="0">
      <alignment vertical="center"/>
    </xf>
    <xf numFmtId="0" fontId="35" fillId="8" borderId="0" applyNumberFormat="0" applyBorder="0" applyAlignment="0" applyProtection="0">
      <alignment vertical="center"/>
    </xf>
    <xf numFmtId="0" fontId="27" fillId="0" borderId="22" applyNumberFormat="0" applyFill="0" applyAlignment="0" applyProtection="0">
      <alignment vertical="center"/>
    </xf>
    <xf numFmtId="0" fontId="39" fillId="0" borderId="26" applyNumberFormat="0" applyFill="0" applyAlignment="0" applyProtection="0">
      <alignment vertical="center"/>
    </xf>
    <xf numFmtId="0" fontId="38" fillId="11" borderId="0" applyNumberFormat="0" applyBorder="0" applyAlignment="0" applyProtection="0">
      <alignment vertical="center"/>
    </xf>
    <xf numFmtId="0" fontId="37" fillId="10" borderId="0" applyNumberFormat="0" applyBorder="0" applyAlignment="0" applyProtection="0">
      <alignment vertical="center"/>
    </xf>
    <xf numFmtId="0" fontId="1" fillId="20" borderId="0" applyNumberFormat="0" applyBorder="0" applyAlignment="0" applyProtection="0">
      <alignment vertical="center"/>
    </xf>
    <xf numFmtId="0" fontId="35" fillId="29" borderId="0" applyNumberFormat="0" applyBorder="0" applyAlignment="0" applyProtection="0">
      <alignment vertical="center"/>
    </xf>
    <xf numFmtId="0" fontId="1" fillId="17" borderId="0" applyNumberFormat="0" applyBorder="0" applyAlignment="0" applyProtection="0">
      <alignment vertical="center"/>
    </xf>
    <xf numFmtId="0" fontId="1" fillId="24" borderId="0" applyNumberFormat="0" applyBorder="0" applyAlignment="0" applyProtection="0">
      <alignment vertical="center"/>
    </xf>
    <xf numFmtId="0" fontId="1" fillId="32" borderId="0" applyNumberFormat="0" applyBorder="0" applyAlignment="0" applyProtection="0">
      <alignment vertical="center"/>
    </xf>
    <xf numFmtId="0" fontId="1" fillId="16" borderId="0" applyNumberFormat="0" applyBorder="0" applyAlignment="0" applyProtection="0">
      <alignment vertical="center"/>
    </xf>
    <xf numFmtId="179" fontId="44" fillId="0" borderId="0" applyFont="0" applyFill="0" applyBorder="0" applyAlignment="0" applyProtection="0">
      <alignment vertical="center"/>
    </xf>
    <xf numFmtId="0" fontId="35" fillId="28" borderId="0" applyNumberFormat="0" applyBorder="0" applyAlignment="0" applyProtection="0">
      <alignment vertical="center"/>
    </xf>
    <xf numFmtId="0" fontId="35" fillId="7" borderId="0" applyNumberFormat="0" applyBorder="0" applyAlignment="0" applyProtection="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35" fillId="14" borderId="0" applyNumberFormat="0" applyBorder="0" applyAlignment="0" applyProtection="0">
      <alignment vertical="center"/>
    </xf>
    <xf numFmtId="0" fontId="1" fillId="13" borderId="0" applyNumberFormat="0" applyBorder="0" applyAlignment="0" applyProtection="0">
      <alignment vertical="center"/>
    </xf>
    <xf numFmtId="0" fontId="35" fillId="23" borderId="0" applyNumberFormat="0" applyBorder="0" applyAlignment="0" applyProtection="0">
      <alignment vertical="center"/>
    </xf>
    <xf numFmtId="0" fontId="35" fillId="27" borderId="0" applyNumberFormat="0" applyBorder="0" applyAlignment="0" applyProtection="0">
      <alignment vertical="center"/>
    </xf>
    <xf numFmtId="0" fontId="1" fillId="26" borderId="0" applyNumberFormat="0" applyBorder="0" applyAlignment="0" applyProtection="0">
      <alignment vertical="center"/>
    </xf>
    <xf numFmtId="0" fontId="35" fillId="33" borderId="0" applyNumberFormat="0" applyBorder="0" applyAlignment="0" applyProtection="0">
      <alignment vertical="center"/>
    </xf>
    <xf numFmtId="0" fontId="46" fillId="0" borderId="0">
      <alignment vertical="center"/>
    </xf>
    <xf numFmtId="0" fontId="44" fillId="0" borderId="0">
      <alignment vertical="center"/>
    </xf>
    <xf numFmtId="0" fontId="1" fillId="0" borderId="0">
      <alignment vertical="center"/>
    </xf>
    <xf numFmtId="43" fontId="44" fillId="0" borderId="0" applyFont="0" applyFill="0" applyBorder="0" applyAlignment="0" applyProtection="0">
      <alignment vertical="center"/>
    </xf>
  </cellStyleXfs>
  <cellXfs count="157">
    <xf numFmtId="0" fontId="0" fillId="0" borderId="0" xfId="0">
      <alignment vertical="center"/>
    </xf>
    <xf numFmtId="0" fontId="1" fillId="0" borderId="0" xfId="53" applyProtection="1">
      <alignment vertical="center"/>
    </xf>
    <xf numFmtId="0" fontId="1" fillId="0" borderId="0" xfId="53" applyProtection="1">
      <alignment vertical="center"/>
      <protection locked="0"/>
    </xf>
    <xf numFmtId="0" fontId="2" fillId="0" borderId="0" xfId="53" applyFont="1" applyAlignment="1" applyProtection="1">
      <alignment horizontal="center" vertical="center"/>
      <protection locked="0"/>
    </xf>
    <xf numFmtId="0" fontId="2" fillId="0" borderId="0" xfId="53" applyFont="1" applyAlignment="1" applyProtection="1">
      <alignment vertical="center"/>
      <protection locked="0"/>
    </xf>
    <xf numFmtId="176" fontId="1" fillId="0" borderId="1" xfId="53" applyNumberFormat="1" applyBorder="1" applyAlignment="1" applyProtection="1">
      <alignment horizontal="center" vertical="center"/>
      <protection locked="0"/>
    </xf>
    <xf numFmtId="0" fontId="1" fillId="0" borderId="0" xfId="53" applyAlignment="1" applyProtection="1">
      <alignment vertical="center"/>
      <protection locked="0"/>
    </xf>
    <xf numFmtId="0" fontId="3" fillId="0" borderId="2" xfId="53" applyFont="1" applyBorder="1" applyAlignment="1" applyProtection="1">
      <alignment vertical="center"/>
      <protection locked="0"/>
    </xf>
    <xf numFmtId="49" fontId="3" fillId="0" borderId="2" xfId="53" applyNumberFormat="1" applyFont="1" applyBorder="1" applyAlignment="1" applyProtection="1">
      <alignment vertical="center"/>
      <protection locked="0"/>
    </xf>
    <xf numFmtId="0" fontId="3" fillId="0" borderId="2" xfId="53" applyFont="1" applyBorder="1" applyProtection="1">
      <alignment vertical="center"/>
      <protection locked="0"/>
    </xf>
    <xf numFmtId="0" fontId="3" fillId="0" borderId="2" xfId="53" applyFont="1" applyBorder="1" applyAlignment="1" applyProtection="1">
      <alignment horizontal="left" vertical="center"/>
      <protection locked="0"/>
    </xf>
    <xf numFmtId="0" fontId="3" fillId="0" borderId="2" xfId="53" applyFont="1" applyFill="1" applyBorder="1" applyAlignment="1" applyProtection="1">
      <alignment vertical="center"/>
    </xf>
    <xf numFmtId="182" fontId="3" fillId="0" borderId="2" xfId="5" applyNumberFormat="1" applyFont="1" applyFill="1" applyBorder="1" applyAlignment="1" applyProtection="1">
      <alignment horizontal="right" vertical="center"/>
    </xf>
    <xf numFmtId="183" fontId="3" fillId="0" borderId="2" xfId="5" applyNumberFormat="1" applyFont="1" applyFill="1" applyBorder="1" applyAlignment="1" applyProtection="1">
      <alignment horizontal="right" vertical="center"/>
    </xf>
    <xf numFmtId="0" fontId="3" fillId="0" borderId="3" xfId="53" applyFont="1" applyBorder="1" applyAlignment="1" applyProtection="1">
      <alignment horizontal="left" vertical="center" wrapText="1"/>
      <protection locked="0"/>
    </xf>
    <xf numFmtId="0" fontId="3" fillId="0" borderId="4" xfId="53" applyFont="1" applyBorder="1" applyAlignment="1" applyProtection="1">
      <alignment horizontal="center" vertical="center"/>
      <protection locked="0"/>
    </xf>
    <xf numFmtId="0" fontId="3" fillId="0" borderId="5" xfId="53" applyFont="1" applyBorder="1" applyAlignment="1" applyProtection="1">
      <alignment horizontal="center" vertical="center"/>
      <protection locked="0"/>
    </xf>
    <xf numFmtId="0" fontId="3" fillId="0" borderId="6" xfId="53" applyFont="1" applyBorder="1" applyAlignment="1" applyProtection="1">
      <alignment horizontal="left" vertical="center" wrapText="1"/>
      <protection locked="0"/>
    </xf>
    <xf numFmtId="0" fontId="3" fillId="0" borderId="2" xfId="53" applyFont="1" applyBorder="1" applyAlignment="1" applyProtection="1">
      <alignment horizontal="left" vertical="center" wrapText="1"/>
      <protection locked="0"/>
    </xf>
    <xf numFmtId="184" fontId="3" fillId="0" borderId="2" xfId="53" applyNumberFormat="1" applyFont="1" applyFill="1" applyBorder="1" applyAlignment="1" applyProtection="1">
      <alignment horizontal="left" vertical="center"/>
    </xf>
    <xf numFmtId="0" fontId="3" fillId="0" borderId="4" xfId="53" applyFont="1" applyBorder="1" applyAlignment="1" applyProtection="1">
      <alignment vertical="center"/>
    </xf>
    <xf numFmtId="0" fontId="3" fillId="0" borderId="4" xfId="53" applyFont="1" applyFill="1" applyBorder="1" applyAlignment="1" applyProtection="1">
      <alignment horizontal="left" vertical="center"/>
    </xf>
    <xf numFmtId="0" fontId="3" fillId="0" borderId="5" xfId="53" applyFont="1" applyFill="1" applyBorder="1" applyAlignment="1" applyProtection="1">
      <alignment horizontal="left" vertical="center"/>
    </xf>
    <xf numFmtId="183" fontId="3" fillId="0" borderId="2" xfId="53" applyNumberFormat="1" applyFont="1" applyFill="1" applyBorder="1" applyProtection="1">
      <alignment vertical="center"/>
    </xf>
    <xf numFmtId="0" fontId="3" fillId="0" borderId="2" xfId="53" applyFont="1" applyBorder="1" applyAlignment="1" applyProtection="1">
      <alignment horizontal="left" vertical="top"/>
      <protection locked="0"/>
    </xf>
    <xf numFmtId="0" fontId="3" fillId="0" borderId="2" xfId="53" applyFont="1" applyBorder="1" applyAlignment="1" applyProtection="1">
      <alignment vertical="top"/>
      <protection locked="0"/>
    </xf>
    <xf numFmtId="0" fontId="3" fillId="0" borderId="4" xfId="53" applyFont="1" applyBorder="1" applyAlignment="1" applyProtection="1">
      <alignment vertical="top" wrapText="1"/>
      <protection locked="0"/>
    </xf>
    <xf numFmtId="0" fontId="3" fillId="0" borderId="2" xfId="53" applyFont="1" applyBorder="1" applyAlignment="1" applyProtection="1">
      <alignment horizontal="left" vertical="top" wrapText="1"/>
      <protection locked="0"/>
    </xf>
    <xf numFmtId="0" fontId="3" fillId="0" borderId="3" xfId="53" applyFont="1" applyBorder="1" applyAlignment="1" applyProtection="1">
      <alignment vertical="center" wrapText="1"/>
      <protection locked="0"/>
    </xf>
    <xf numFmtId="49" fontId="3" fillId="0" borderId="2" xfId="53" applyNumberFormat="1" applyFont="1" applyBorder="1" applyProtection="1">
      <alignment vertical="center"/>
      <protection locked="0"/>
    </xf>
    <xf numFmtId="0" fontId="3" fillId="0" borderId="7" xfId="53" applyFont="1" applyBorder="1" applyAlignment="1" applyProtection="1">
      <alignment vertical="center" wrapText="1"/>
      <protection locked="0"/>
    </xf>
    <xf numFmtId="0" fontId="3" fillId="0" borderId="6" xfId="53" applyFont="1" applyBorder="1" applyAlignment="1" applyProtection="1">
      <alignment vertical="center" wrapText="1"/>
      <protection locked="0"/>
    </xf>
    <xf numFmtId="0" fontId="3" fillId="0" borderId="0" xfId="53" applyFont="1" applyBorder="1" applyAlignment="1" applyProtection="1">
      <alignment horizontal="left" wrapText="1"/>
      <protection locked="0"/>
    </xf>
    <xf numFmtId="0" fontId="3" fillId="0" borderId="0" xfId="53" applyFont="1" applyBorder="1" applyAlignment="1" applyProtection="1">
      <protection locked="0"/>
    </xf>
    <xf numFmtId="0" fontId="3" fillId="0" borderId="0" xfId="53" applyFont="1" applyProtection="1">
      <alignment vertical="center"/>
      <protection locked="0"/>
    </xf>
    <xf numFmtId="0" fontId="1" fillId="0" borderId="0" xfId="53" applyBorder="1" applyProtection="1">
      <alignment vertical="center"/>
      <protection locked="0"/>
    </xf>
    <xf numFmtId="49" fontId="3" fillId="0" borderId="2" xfId="53" applyNumberFormat="1" applyFont="1" applyBorder="1" applyAlignment="1" applyProtection="1">
      <alignment horizontal="center" vertical="center" wrapText="1"/>
      <protection locked="0"/>
    </xf>
    <xf numFmtId="49" fontId="3" fillId="0" borderId="4" xfId="53" applyNumberFormat="1" applyFont="1" applyBorder="1" applyAlignment="1" applyProtection="1">
      <alignment horizontal="left" vertical="center" wrapText="1"/>
      <protection locked="0"/>
    </xf>
    <xf numFmtId="49" fontId="3" fillId="0" borderId="8" xfId="53" applyNumberFormat="1" applyFont="1" applyBorder="1" applyAlignment="1" applyProtection="1">
      <alignment horizontal="left" vertical="center" wrapText="1"/>
      <protection locked="0"/>
    </xf>
    <xf numFmtId="49" fontId="3" fillId="0" borderId="5" xfId="53" applyNumberFormat="1" applyFont="1" applyBorder="1" applyAlignment="1" applyProtection="1">
      <alignment horizontal="left" vertical="center" wrapText="1"/>
      <protection locked="0"/>
    </xf>
    <xf numFmtId="0" fontId="3" fillId="0" borderId="2" xfId="53" applyFont="1" applyBorder="1" applyAlignment="1" applyProtection="1">
      <alignment vertical="center"/>
    </xf>
    <xf numFmtId="185" fontId="3" fillId="0" borderId="2" xfId="53" applyNumberFormat="1" applyFont="1" applyFill="1" applyBorder="1" applyAlignment="1" applyProtection="1">
      <alignment horizontal="left" vertical="center" shrinkToFit="1"/>
    </xf>
    <xf numFmtId="183" fontId="3" fillId="0" borderId="2" xfId="53" applyNumberFormat="1" applyFont="1" applyFill="1" applyBorder="1" applyAlignment="1" applyProtection="1">
      <alignment vertical="center"/>
    </xf>
    <xf numFmtId="0" fontId="3" fillId="0" borderId="2" xfId="53" applyFont="1" applyBorder="1" applyAlignment="1" applyProtection="1">
      <alignment horizontal="left" vertical="center" wrapText="1"/>
    </xf>
    <xf numFmtId="0" fontId="3" fillId="0" borderId="4" xfId="53" applyFont="1" applyBorder="1" applyAlignment="1" applyProtection="1">
      <alignment horizontal="left" vertical="center" wrapText="1"/>
    </xf>
    <xf numFmtId="0" fontId="3" fillId="0" borderId="8" xfId="53" applyFont="1" applyFill="1" applyBorder="1" applyAlignment="1" applyProtection="1">
      <alignment horizontal="left" vertical="center"/>
    </xf>
    <xf numFmtId="0" fontId="3" fillId="0" borderId="3" xfId="53" applyFont="1" applyBorder="1" applyAlignment="1" applyProtection="1">
      <alignment horizontal="left" vertical="top"/>
      <protection locked="0"/>
    </xf>
    <xf numFmtId="0" fontId="3" fillId="0" borderId="3" xfId="53" applyFont="1" applyBorder="1" applyAlignment="1" applyProtection="1">
      <alignment horizontal="left" vertical="center"/>
      <protection locked="0"/>
    </xf>
    <xf numFmtId="49" fontId="3" fillId="0" borderId="2" xfId="53" applyNumberFormat="1" applyFont="1" applyBorder="1" applyAlignment="1" applyProtection="1">
      <alignment horizontal="center" vertical="center" shrinkToFit="1"/>
      <protection locked="0"/>
    </xf>
    <xf numFmtId="0" fontId="3" fillId="0" borderId="7" xfId="53" applyFont="1" applyBorder="1" applyAlignment="1" applyProtection="1">
      <alignment horizontal="left" vertical="center"/>
      <protection locked="0"/>
    </xf>
    <xf numFmtId="0" fontId="3" fillId="0" borderId="6" xfId="53" applyFont="1" applyBorder="1" applyAlignment="1" applyProtection="1">
      <alignment horizontal="left" vertical="center"/>
      <protection locked="0"/>
    </xf>
    <xf numFmtId="0" fontId="3" fillId="0" borderId="3" xfId="53" applyFont="1" applyBorder="1" applyAlignment="1" applyProtection="1">
      <alignment vertical="center"/>
      <protection locked="0"/>
    </xf>
    <xf numFmtId="49" fontId="3" fillId="0" borderId="3" xfId="53" applyNumberFormat="1" applyFont="1" applyBorder="1" applyAlignment="1" applyProtection="1">
      <alignment horizontal="center" vertical="center" shrinkToFit="1"/>
      <protection locked="0"/>
    </xf>
    <xf numFmtId="0" fontId="3" fillId="0" borderId="4" xfId="53" applyFont="1" applyBorder="1" applyAlignment="1" applyProtection="1">
      <alignment horizontal="left" vertical="center"/>
      <protection locked="0"/>
    </xf>
    <xf numFmtId="0" fontId="3" fillId="0" borderId="8" xfId="53" applyFont="1" applyBorder="1" applyAlignment="1" applyProtection="1">
      <alignment horizontal="left" vertical="center"/>
      <protection locked="0"/>
    </xf>
    <xf numFmtId="0" fontId="3" fillId="0" borderId="5" xfId="53" applyFont="1" applyBorder="1" applyAlignment="1" applyProtection="1">
      <alignment horizontal="left" vertical="center"/>
      <protection locked="0"/>
    </xf>
    <xf numFmtId="0" fontId="3" fillId="0" borderId="4" xfId="53" applyFont="1" applyBorder="1" applyAlignment="1" applyProtection="1">
      <alignment horizontal="center" vertical="center" shrinkToFit="1"/>
      <protection locked="0"/>
    </xf>
    <xf numFmtId="0" fontId="3" fillId="0" borderId="8" xfId="53" applyFont="1" applyBorder="1" applyAlignment="1" applyProtection="1">
      <alignment horizontal="center" vertical="center" shrinkToFit="1"/>
      <protection locked="0"/>
    </xf>
    <xf numFmtId="0" fontId="3" fillId="0" borderId="5" xfId="53" applyFont="1" applyBorder="1" applyAlignment="1" applyProtection="1">
      <alignment horizontal="center" vertical="center" shrinkToFit="1"/>
      <protection locked="0"/>
    </xf>
    <xf numFmtId="0" fontId="3" fillId="0" borderId="6" xfId="53" applyFont="1" applyBorder="1" applyAlignment="1" applyProtection="1">
      <alignment vertical="center"/>
      <protection locked="0"/>
    </xf>
    <xf numFmtId="0" fontId="3" fillId="0" borderId="2" xfId="53" applyFont="1" applyBorder="1" applyAlignment="1" applyProtection="1">
      <alignment vertical="center" shrinkToFit="1"/>
      <protection locked="0"/>
    </xf>
    <xf numFmtId="0" fontId="3" fillId="0" borderId="0" xfId="53" applyFont="1" applyBorder="1" applyAlignment="1" applyProtection="1">
      <alignment horizontal="center" vertical="center"/>
      <protection locked="0"/>
    </xf>
    <xf numFmtId="0" fontId="3" fillId="0" borderId="0" xfId="53" applyFont="1" applyBorder="1" applyProtection="1">
      <alignment vertical="center"/>
      <protection locked="0"/>
    </xf>
    <xf numFmtId="0" fontId="3" fillId="0" borderId="0" xfId="53" applyFont="1" applyBorder="1" applyAlignment="1" applyProtection="1">
      <alignment horizontal="left" vertical="top"/>
      <protection locked="0"/>
    </xf>
    <xf numFmtId="0" fontId="3" fillId="0" borderId="0" xfId="53" applyFont="1" applyAlignment="1" applyProtection="1">
      <alignment vertical="center" wrapText="1"/>
      <protection locked="0"/>
    </xf>
    <xf numFmtId="0" fontId="3" fillId="0" borderId="0" xfId="53" applyFont="1" applyAlignment="1" applyProtection="1">
      <alignment horizontal="left" vertical="center"/>
      <protection locked="0"/>
    </xf>
    <xf numFmtId="0" fontId="4" fillId="0" borderId="0" xfId="0" applyFont="1">
      <alignment vertical="center"/>
    </xf>
    <xf numFmtId="0" fontId="0" fillId="0" borderId="0" xfId="0" applyProtection="1">
      <alignment vertical="center"/>
    </xf>
    <xf numFmtId="0" fontId="4" fillId="0" borderId="0" xfId="0" applyFont="1" applyProtection="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6" fillId="0" borderId="0" xfId="0" applyFont="1">
      <alignment vertical="center"/>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180" fontId="5" fillId="0" borderId="0" xfId="40" applyNumberFormat="1" applyFont="1" applyBorder="1" applyProtection="1">
      <alignment vertical="center"/>
      <protection locked="0"/>
    </xf>
    <xf numFmtId="180" fontId="5" fillId="0" borderId="9" xfId="40" applyNumberFormat="1" applyFont="1" applyBorder="1" applyAlignment="1" applyProtection="1">
      <alignment horizontal="center" vertical="center" shrinkToFit="1"/>
      <protection locked="0"/>
    </xf>
    <xf numFmtId="180" fontId="5" fillId="0" borderId="10" xfId="40" applyNumberFormat="1" applyFont="1" applyBorder="1" applyAlignment="1" applyProtection="1">
      <alignment vertical="center" shrinkToFit="1"/>
      <protection locked="0"/>
    </xf>
    <xf numFmtId="180" fontId="5" fillId="0" borderId="10" xfId="40" applyNumberFormat="1" applyFont="1" applyBorder="1" applyProtection="1">
      <alignment vertical="center"/>
      <protection locked="0"/>
    </xf>
    <xf numFmtId="180" fontId="5" fillId="0" borderId="10" xfId="40" applyNumberFormat="1" applyFont="1" applyBorder="1" applyAlignment="1">
      <alignment vertical="center" shrinkToFit="1"/>
    </xf>
    <xf numFmtId="180" fontId="5" fillId="0" borderId="10" xfId="40" applyNumberFormat="1" applyFont="1" applyBorder="1">
      <alignment vertical="center"/>
    </xf>
    <xf numFmtId="180" fontId="7" fillId="0" borderId="0" xfId="40" applyNumberFormat="1" applyFont="1" applyFill="1" applyBorder="1" applyProtection="1">
      <alignment vertical="center"/>
      <protection locked="0"/>
    </xf>
    <xf numFmtId="180" fontId="8" fillId="0" borderId="11" xfId="40" applyNumberFormat="1" applyFont="1" applyFill="1" applyBorder="1" applyAlignment="1" applyProtection="1">
      <alignment horizontal="center" vertical="center"/>
      <protection locked="0"/>
    </xf>
    <xf numFmtId="180" fontId="8" fillId="0" borderId="0" xfId="40" applyNumberFormat="1" applyFont="1" applyFill="1" applyBorder="1" applyAlignment="1" applyProtection="1">
      <alignment horizontal="center" vertical="center"/>
      <protection locked="0"/>
    </xf>
    <xf numFmtId="9" fontId="7" fillId="2" borderId="0" xfId="13" applyFont="1" applyFill="1" applyBorder="1" applyProtection="1">
      <alignment vertical="center"/>
    </xf>
    <xf numFmtId="180" fontId="7" fillId="2" borderId="0" xfId="40" applyNumberFormat="1" applyFont="1" applyFill="1" applyBorder="1" applyProtection="1">
      <alignment vertical="center"/>
    </xf>
    <xf numFmtId="180" fontId="8" fillId="3" borderId="9" xfId="40" applyNumberFormat="1" applyFont="1" applyFill="1" applyBorder="1" applyAlignment="1" applyProtection="1">
      <alignment horizontal="center" vertical="center"/>
    </xf>
    <xf numFmtId="180" fontId="8" fillId="3" borderId="10" xfId="40" applyNumberFormat="1" applyFont="1" applyFill="1" applyBorder="1" applyAlignment="1" applyProtection="1">
      <alignment horizontal="center" vertical="center"/>
    </xf>
    <xf numFmtId="180" fontId="7" fillId="3" borderId="10" xfId="40" applyNumberFormat="1" applyFont="1" applyFill="1" applyBorder="1" applyProtection="1">
      <alignment vertical="center"/>
    </xf>
    <xf numFmtId="9" fontId="7" fillId="2" borderId="10" xfId="13" applyFont="1" applyFill="1" applyBorder="1" applyProtection="1">
      <alignment vertical="center"/>
    </xf>
    <xf numFmtId="180" fontId="7" fillId="2" borderId="10" xfId="40" applyNumberFormat="1" applyFont="1" applyFill="1" applyBorder="1" applyProtection="1">
      <alignment vertical="center"/>
    </xf>
    <xf numFmtId="180" fontId="8" fillId="3" borderId="11" xfId="40" applyNumberFormat="1" applyFont="1" applyFill="1" applyBorder="1" applyAlignment="1" applyProtection="1">
      <alignment horizontal="center" vertical="center"/>
    </xf>
    <xf numFmtId="180" fontId="8" fillId="3" borderId="0" xfId="40" applyNumberFormat="1" applyFont="1" applyFill="1" applyBorder="1" applyAlignment="1" applyProtection="1">
      <alignment horizontal="center" vertical="center"/>
    </xf>
    <xf numFmtId="180" fontId="7" fillId="3" borderId="0" xfId="40" applyNumberFormat="1" applyFont="1" applyFill="1" applyBorder="1" applyProtection="1">
      <alignment vertical="center"/>
    </xf>
    <xf numFmtId="180" fontId="8" fillId="3" borderId="12" xfId="40" applyNumberFormat="1" applyFont="1" applyFill="1" applyBorder="1" applyAlignment="1" applyProtection="1">
      <alignment horizontal="center" vertical="center"/>
    </xf>
    <xf numFmtId="180" fontId="8" fillId="3" borderId="13" xfId="40" applyNumberFormat="1" applyFont="1" applyFill="1" applyBorder="1" applyAlignment="1" applyProtection="1">
      <alignment horizontal="center" vertical="center"/>
    </xf>
    <xf numFmtId="180" fontId="7" fillId="3" borderId="13" xfId="40" applyNumberFormat="1" applyFont="1" applyFill="1" applyBorder="1" applyProtection="1">
      <alignment vertical="center"/>
    </xf>
    <xf numFmtId="9" fontId="7" fillId="2" borderId="13" xfId="13" applyFont="1" applyFill="1" applyBorder="1" applyProtection="1">
      <alignment vertical="center"/>
    </xf>
    <xf numFmtId="180" fontId="7" fillId="2" borderId="13" xfId="40" applyNumberFormat="1" applyFont="1" applyFill="1" applyBorder="1" applyProtection="1">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6" fillId="0" borderId="0" xfId="0" applyFont="1" applyProtection="1">
      <alignment vertical="center"/>
    </xf>
    <xf numFmtId="0" fontId="10" fillId="0" borderId="0" xfId="0" applyFont="1" applyAlignment="1" applyProtection="1">
      <alignment vertical="center" shrinkToFit="1"/>
    </xf>
    <xf numFmtId="0" fontId="11" fillId="0" borderId="0" xfId="0" applyFont="1" applyProtection="1">
      <alignment vertical="center"/>
      <protection locked="0"/>
    </xf>
    <xf numFmtId="0" fontId="0" fillId="0" borderId="0" xfId="0" applyAlignment="1">
      <alignment vertical="center" shrinkToFit="1"/>
    </xf>
    <xf numFmtId="0" fontId="12" fillId="0" borderId="0" xfId="0" applyFont="1" applyProtection="1">
      <alignment vertical="center"/>
    </xf>
    <xf numFmtId="0" fontId="0" fillId="0" borderId="0" xfId="0" applyAlignment="1" applyProtection="1">
      <alignment horizontal="center" vertical="center"/>
    </xf>
    <xf numFmtId="181" fontId="0" fillId="0" borderId="0" xfId="0" applyNumberFormat="1" applyProtection="1">
      <alignment vertical="center"/>
    </xf>
    <xf numFmtId="0" fontId="13" fillId="0" borderId="0" xfId="0" applyFont="1" applyProtection="1">
      <alignment vertical="center"/>
    </xf>
    <xf numFmtId="0" fontId="14" fillId="0" borderId="0" xfId="0" applyFont="1" applyProtection="1">
      <alignment vertical="center"/>
    </xf>
    <xf numFmtId="0" fontId="15" fillId="0" borderId="0" xfId="0" applyFont="1" applyAlignment="1" applyProtection="1">
      <alignment horizontal="center" vertical="center"/>
    </xf>
    <xf numFmtId="0" fontId="4" fillId="0" borderId="0" xfId="0" applyFont="1" applyAlignment="1" applyProtection="1">
      <alignment horizontal="center" vertical="center"/>
    </xf>
    <xf numFmtId="0" fontId="16" fillId="0" borderId="0" xfId="0" applyFont="1" applyAlignment="1" applyProtection="1">
      <alignment horizontal="left" vertical="center"/>
    </xf>
    <xf numFmtId="180" fontId="5" fillId="0" borderId="14" xfId="40" applyNumberFormat="1" applyFont="1" applyBorder="1" applyAlignment="1" applyProtection="1">
      <alignment vertical="center" shrinkToFit="1"/>
      <protection locked="0"/>
    </xf>
    <xf numFmtId="0" fontId="17" fillId="0" borderId="0" xfId="0" applyFont="1">
      <alignment vertical="center"/>
    </xf>
    <xf numFmtId="180" fontId="7" fillId="2" borderId="15" xfId="40" applyNumberFormat="1" applyFont="1" applyFill="1" applyBorder="1" applyProtection="1">
      <alignment vertical="center"/>
    </xf>
    <xf numFmtId="180" fontId="7" fillId="2" borderId="14" xfId="40" applyNumberFormat="1" applyFont="1" applyFill="1" applyBorder="1" applyProtection="1">
      <alignment vertical="center"/>
    </xf>
    <xf numFmtId="180" fontId="7" fillId="2" borderId="16" xfId="40" applyNumberFormat="1" applyFont="1" applyFill="1" applyBorder="1" applyProtection="1">
      <alignment vertical="center"/>
    </xf>
    <xf numFmtId="0" fontId="18" fillId="0" borderId="0" xfId="0" applyFont="1" applyFill="1" applyBorder="1" applyAlignment="1">
      <alignment vertical="center"/>
    </xf>
    <xf numFmtId="0" fontId="18" fillId="0" borderId="0" xfId="0" applyFont="1" applyFill="1" applyBorder="1" applyAlignment="1">
      <alignment vertical="center" wrapText="1"/>
    </xf>
    <xf numFmtId="0" fontId="19" fillId="0" borderId="0" xfId="0" applyFont="1" applyFill="1" applyBorder="1" applyAlignment="1">
      <alignment vertical="center"/>
    </xf>
    <xf numFmtId="0" fontId="20" fillId="0" borderId="0" xfId="0" applyFont="1" applyFill="1" applyBorder="1" applyAlignment="1">
      <alignment vertical="center"/>
    </xf>
    <xf numFmtId="0" fontId="12" fillId="0" borderId="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21" fillId="0" borderId="2"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7" fillId="0" borderId="3" xfId="0" applyFont="1" applyFill="1" applyBorder="1" applyAlignment="1">
      <alignment vertical="center" wrapText="1"/>
    </xf>
    <xf numFmtId="0" fontId="17" fillId="0" borderId="0" xfId="0" applyFont="1" applyFill="1" applyBorder="1" applyAlignment="1">
      <alignment horizontal="left" vertical="center" wrapText="1"/>
    </xf>
    <xf numFmtId="0" fontId="17" fillId="0" borderId="3" xfId="0" applyFont="1" applyFill="1" applyBorder="1" applyAlignment="1">
      <alignment vertical="center"/>
    </xf>
    <xf numFmtId="0" fontId="18" fillId="0" borderId="7" xfId="0" applyFont="1" applyFill="1" applyBorder="1" applyAlignment="1">
      <alignment horizontal="left" vertical="center" wrapText="1"/>
    </xf>
    <xf numFmtId="0" fontId="18" fillId="0" borderId="7" xfId="0" applyFont="1" applyFill="1" applyBorder="1" applyAlignment="1">
      <alignment vertical="center" wrapText="1"/>
    </xf>
    <xf numFmtId="0" fontId="18" fillId="0" borderId="7" xfId="0" applyFont="1" applyFill="1" applyBorder="1" applyAlignment="1">
      <alignment vertical="center"/>
    </xf>
    <xf numFmtId="0" fontId="18" fillId="0" borderId="7" xfId="0" applyFont="1" applyFill="1" applyBorder="1" applyAlignment="1">
      <alignment horizontal="left" vertical="center"/>
    </xf>
    <xf numFmtId="0" fontId="18" fillId="0" borderId="7" xfId="0" applyFont="1" applyFill="1" applyBorder="1" applyAlignment="1">
      <alignment horizontal="center" vertical="top" wrapText="1"/>
    </xf>
    <xf numFmtId="0" fontId="18" fillId="0" borderId="7" xfId="0" applyFont="1" applyFill="1" applyBorder="1" applyAlignment="1">
      <alignment vertical="top" wrapText="1"/>
    </xf>
    <xf numFmtId="0" fontId="18" fillId="0" borderId="0" xfId="0" applyFont="1" applyFill="1" applyBorder="1" applyAlignment="1">
      <alignment horizontal="left" vertical="center" wrapText="1"/>
    </xf>
    <xf numFmtId="0" fontId="18" fillId="0" borderId="6" xfId="0" applyFont="1" applyFill="1" applyBorder="1" applyAlignment="1">
      <alignment vertical="center"/>
    </xf>
    <xf numFmtId="0" fontId="18" fillId="0" borderId="6" xfId="0" applyFont="1" applyFill="1" applyBorder="1" applyAlignment="1">
      <alignment vertical="center" wrapText="1"/>
    </xf>
    <xf numFmtId="0" fontId="18" fillId="0" borderId="6" xfId="0" applyFont="1" applyFill="1" applyBorder="1" applyAlignment="1">
      <alignment vertical="top"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23"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4" fillId="0" borderId="0" xfId="0" applyFont="1" applyFill="1" applyBorder="1" applyAlignment="1">
      <alignment horizontal="left" vertical="center" wrapText="1"/>
    </xf>
    <xf numFmtId="0" fontId="25" fillId="0" borderId="0" xfId="0" applyFont="1" applyFill="1" applyBorder="1" applyAlignment="1" applyProtection="1">
      <alignment vertical="center"/>
      <protection locked="0"/>
    </xf>
    <xf numFmtId="0" fontId="26" fillId="0" borderId="0" xfId="0" applyFont="1" applyFill="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千位分隔[0] 2" xfId="40"/>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千位分隔 2" xfId="54"/>
  </cellStyles>
  <tableStyles count="0" defaultTableStyle="TableStyleMedium9" defaultPivotStyle="PivotStyleLight16"/>
  <colors>
    <mruColors>
      <color rgb="00333333"/>
      <color rgb="00D9D9D9"/>
      <color rgb="00FF0000"/>
      <color rgb="00FDE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4.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638175</xdr:colOff>
      <xdr:row>3</xdr:row>
      <xdr:rowOff>161925</xdr:rowOff>
    </xdr:from>
    <xdr:to>
      <xdr:col>2</xdr:col>
      <xdr:colOff>638175</xdr:colOff>
      <xdr:row>3</xdr:row>
      <xdr:rowOff>272100</xdr:rowOff>
    </xdr:to>
    <xdr:cxnSp>
      <xdr:nvCxnSpPr>
        <xdr:cNvPr id="2" name="直接连接符 1"/>
        <xdr:cNvCxnSpPr/>
      </xdr:nvCxnSpPr>
      <xdr:spPr>
        <a:xfrm flipV="1">
          <a:off x="2990850" y="1095375"/>
          <a:ext cx="0" cy="1098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638175</xdr:colOff>
      <xdr:row>3</xdr:row>
      <xdr:rowOff>161924</xdr:rowOff>
    </xdr:from>
    <xdr:to>
      <xdr:col>6</xdr:col>
      <xdr:colOff>638175</xdr:colOff>
      <xdr:row>3</xdr:row>
      <xdr:rowOff>273524</xdr:rowOff>
    </xdr:to>
    <xdr:cxnSp>
      <xdr:nvCxnSpPr>
        <xdr:cNvPr id="3" name="直接连接符 2"/>
        <xdr:cNvCxnSpPr/>
      </xdr:nvCxnSpPr>
      <xdr:spPr>
        <a:xfrm flipV="1">
          <a:off x="7810500" y="1094740"/>
          <a:ext cx="0" cy="1117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638174</xdr:colOff>
      <xdr:row>3</xdr:row>
      <xdr:rowOff>152400</xdr:rowOff>
    </xdr:from>
    <xdr:to>
      <xdr:col>6</xdr:col>
      <xdr:colOff>638624</xdr:colOff>
      <xdr:row>3</xdr:row>
      <xdr:rowOff>152400</xdr:rowOff>
    </xdr:to>
    <xdr:cxnSp>
      <xdr:nvCxnSpPr>
        <xdr:cNvPr id="4" name="直接连接符 3"/>
        <xdr:cNvCxnSpPr/>
      </xdr:nvCxnSpPr>
      <xdr:spPr>
        <a:xfrm>
          <a:off x="2990215" y="1085850"/>
          <a:ext cx="48202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838200</xdr:colOff>
      <xdr:row>3</xdr:row>
      <xdr:rowOff>0</xdr:rowOff>
    </xdr:from>
    <xdr:to>
      <xdr:col>4</xdr:col>
      <xdr:colOff>838200</xdr:colOff>
      <xdr:row>3</xdr:row>
      <xdr:rowOff>144000</xdr:rowOff>
    </xdr:to>
    <xdr:cxnSp>
      <xdr:nvCxnSpPr>
        <xdr:cNvPr id="5" name="直接连接符 4"/>
        <xdr:cNvCxnSpPr/>
      </xdr:nvCxnSpPr>
      <xdr:spPr>
        <a:xfrm>
          <a:off x="5591175" y="933450"/>
          <a:ext cx="0" cy="1435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657225</xdr:colOff>
      <xdr:row>5</xdr:row>
      <xdr:rowOff>161925</xdr:rowOff>
    </xdr:from>
    <xdr:to>
      <xdr:col>0</xdr:col>
      <xdr:colOff>657225</xdr:colOff>
      <xdr:row>5</xdr:row>
      <xdr:rowOff>285750</xdr:rowOff>
    </xdr:to>
    <xdr:cxnSp>
      <xdr:nvCxnSpPr>
        <xdr:cNvPr id="6" name="直接连接符 5"/>
        <xdr:cNvCxnSpPr/>
      </xdr:nvCxnSpPr>
      <xdr:spPr>
        <a:xfrm flipV="1">
          <a:off x="657225" y="1590675"/>
          <a:ext cx="0" cy="123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638175</xdr:colOff>
      <xdr:row>5</xdr:row>
      <xdr:rowOff>161925</xdr:rowOff>
    </xdr:from>
    <xdr:to>
      <xdr:col>2</xdr:col>
      <xdr:colOff>638175</xdr:colOff>
      <xdr:row>5</xdr:row>
      <xdr:rowOff>276225</xdr:rowOff>
    </xdr:to>
    <xdr:cxnSp>
      <xdr:nvCxnSpPr>
        <xdr:cNvPr id="7" name="直接连接符 6"/>
        <xdr:cNvCxnSpPr/>
      </xdr:nvCxnSpPr>
      <xdr:spPr>
        <a:xfrm flipV="1">
          <a:off x="2990850" y="1590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5</xdr:row>
      <xdr:rowOff>161925</xdr:rowOff>
    </xdr:from>
    <xdr:to>
      <xdr:col>4</xdr:col>
      <xdr:colOff>704850</xdr:colOff>
      <xdr:row>5</xdr:row>
      <xdr:rowOff>285750</xdr:rowOff>
    </xdr:to>
    <xdr:cxnSp>
      <xdr:nvCxnSpPr>
        <xdr:cNvPr id="8" name="直接连接符 7"/>
        <xdr:cNvCxnSpPr/>
      </xdr:nvCxnSpPr>
      <xdr:spPr>
        <a:xfrm flipV="1">
          <a:off x="5457825" y="1590675"/>
          <a:ext cx="0" cy="123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723900</xdr:colOff>
      <xdr:row>5</xdr:row>
      <xdr:rowOff>161925</xdr:rowOff>
    </xdr:from>
    <xdr:to>
      <xdr:col>6</xdr:col>
      <xdr:colOff>723900</xdr:colOff>
      <xdr:row>5</xdr:row>
      <xdr:rowOff>276225</xdr:rowOff>
    </xdr:to>
    <xdr:cxnSp>
      <xdr:nvCxnSpPr>
        <xdr:cNvPr id="9" name="直接连接符 8"/>
        <xdr:cNvCxnSpPr/>
      </xdr:nvCxnSpPr>
      <xdr:spPr>
        <a:xfrm flipV="1">
          <a:off x="7896225" y="1590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476250</xdr:colOff>
      <xdr:row>5</xdr:row>
      <xdr:rowOff>161925</xdr:rowOff>
    </xdr:from>
    <xdr:to>
      <xdr:col>8</xdr:col>
      <xdr:colOff>476250</xdr:colOff>
      <xdr:row>5</xdr:row>
      <xdr:rowOff>276225</xdr:rowOff>
    </xdr:to>
    <xdr:cxnSp>
      <xdr:nvCxnSpPr>
        <xdr:cNvPr id="10" name="直接连接符 9"/>
        <xdr:cNvCxnSpPr/>
      </xdr:nvCxnSpPr>
      <xdr:spPr>
        <a:xfrm flipV="1">
          <a:off x="10191750" y="1590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657225</xdr:colOff>
      <xdr:row>7</xdr:row>
      <xdr:rowOff>9524</xdr:rowOff>
    </xdr:from>
    <xdr:to>
      <xdr:col>0</xdr:col>
      <xdr:colOff>657225</xdr:colOff>
      <xdr:row>7</xdr:row>
      <xdr:rowOff>161925</xdr:rowOff>
    </xdr:to>
    <xdr:cxnSp>
      <xdr:nvCxnSpPr>
        <xdr:cNvPr id="11" name="直接连接符 10"/>
        <xdr:cNvCxnSpPr/>
      </xdr:nvCxnSpPr>
      <xdr:spPr>
        <a:xfrm flipV="1">
          <a:off x="657225" y="2018665"/>
          <a:ext cx="0" cy="1530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657225</xdr:colOff>
      <xdr:row>5</xdr:row>
      <xdr:rowOff>152400</xdr:rowOff>
    </xdr:from>
    <xdr:to>
      <xdr:col>4</xdr:col>
      <xdr:colOff>704850</xdr:colOff>
      <xdr:row>5</xdr:row>
      <xdr:rowOff>152400</xdr:rowOff>
    </xdr:to>
    <xdr:cxnSp>
      <xdr:nvCxnSpPr>
        <xdr:cNvPr id="12" name="直接连接符 11"/>
        <xdr:cNvCxnSpPr/>
      </xdr:nvCxnSpPr>
      <xdr:spPr>
        <a:xfrm>
          <a:off x="657225" y="1581150"/>
          <a:ext cx="4800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723900</xdr:colOff>
      <xdr:row>5</xdr:row>
      <xdr:rowOff>152400</xdr:rowOff>
    </xdr:from>
    <xdr:to>
      <xdr:col>8</xdr:col>
      <xdr:colOff>476625</xdr:colOff>
      <xdr:row>5</xdr:row>
      <xdr:rowOff>152400</xdr:rowOff>
    </xdr:to>
    <xdr:cxnSp>
      <xdr:nvCxnSpPr>
        <xdr:cNvPr id="13" name="直接连接符 12"/>
        <xdr:cNvCxnSpPr/>
      </xdr:nvCxnSpPr>
      <xdr:spPr>
        <a:xfrm>
          <a:off x="7896225" y="1581150"/>
          <a:ext cx="2295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638175</xdr:colOff>
      <xdr:row>5</xdr:row>
      <xdr:rowOff>0</xdr:rowOff>
    </xdr:from>
    <xdr:to>
      <xdr:col>2</xdr:col>
      <xdr:colOff>638175</xdr:colOff>
      <xdr:row>5</xdr:row>
      <xdr:rowOff>144000</xdr:rowOff>
    </xdr:to>
    <xdr:cxnSp>
      <xdr:nvCxnSpPr>
        <xdr:cNvPr id="14" name="直接连接符 13"/>
        <xdr:cNvCxnSpPr/>
      </xdr:nvCxnSpPr>
      <xdr:spPr>
        <a:xfrm flipV="1">
          <a:off x="2990850" y="1428750"/>
          <a:ext cx="0" cy="1435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1162050</xdr:colOff>
      <xdr:row>5</xdr:row>
      <xdr:rowOff>0</xdr:rowOff>
    </xdr:from>
    <xdr:to>
      <xdr:col>6</xdr:col>
      <xdr:colOff>1162050</xdr:colOff>
      <xdr:row>5</xdr:row>
      <xdr:rowOff>144000</xdr:rowOff>
    </xdr:to>
    <xdr:cxnSp>
      <xdr:nvCxnSpPr>
        <xdr:cNvPr id="15" name="直接连接符 14"/>
        <xdr:cNvCxnSpPr/>
      </xdr:nvCxnSpPr>
      <xdr:spPr>
        <a:xfrm flipV="1">
          <a:off x="8334375" y="1428750"/>
          <a:ext cx="0" cy="1435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657225</xdr:colOff>
      <xdr:row>7</xdr:row>
      <xdr:rowOff>9524</xdr:rowOff>
    </xdr:from>
    <xdr:to>
      <xdr:col>2</xdr:col>
      <xdr:colOff>657225</xdr:colOff>
      <xdr:row>7</xdr:row>
      <xdr:rowOff>161925</xdr:rowOff>
    </xdr:to>
    <xdr:cxnSp>
      <xdr:nvCxnSpPr>
        <xdr:cNvPr id="16" name="直接连接符 15"/>
        <xdr:cNvCxnSpPr/>
      </xdr:nvCxnSpPr>
      <xdr:spPr>
        <a:xfrm flipV="1">
          <a:off x="3009900" y="2018665"/>
          <a:ext cx="0" cy="1530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7</xdr:row>
      <xdr:rowOff>9524</xdr:rowOff>
    </xdr:from>
    <xdr:to>
      <xdr:col>4</xdr:col>
      <xdr:colOff>657225</xdr:colOff>
      <xdr:row>7</xdr:row>
      <xdr:rowOff>161925</xdr:rowOff>
    </xdr:to>
    <xdr:cxnSp>
      <xdr:nvCxnSpPr>
        <xdr:cNvPr id="17" name="直接连接符 16"/>
        <xdr:cNvCxnSpPr/>
      </xdr:nvCxnSpPr>
      <xdr:spPr>
        <a:xfrm flipV="1">
          <a:off x="5410200" y="2018665"/>
          <a:ext cx="0" cy="1530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476250</xdr:colOff>
      <xdr:row>7</xdr:row>
      <xdr:rowOff>9524</xdr:rowOff>
    </xdr:from>
    <xdr:to>
      <xdr:col>8</xdr:col>
      <xdr:colOff>476250</xdr:colOff>
      <xdr:row>7</xdr:row>
      <xdr:rowOff>161925</xdr:rowOff>
    </xdr:to>
    <xdr:cxnSp>
      <xdr:nvCxnSpPr>
        <xdr:cNvPr id="18" name="直接连接符 17"/>
        <xdr:cNvCxnSpPr/>
      </xdr:nvCxnSpPr>
      <xdr:spPr>
        <a:xfrm flipV="1">
          <a:off x="10191750" y="2018665"/>
          <a:ext cx="0" cy="1530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666750</xdr:colOff>
      <xdr:row>18</xdr:row>
      <xdr:rowOff>9525</xdr:rowOff>
    </xdr:from>
    <xdr:to>
      <xdr:col>8</xdr:col>
      <xdr:colOff>481650</xdr:colOff>
      <xdr:row>18</xdr:row>
      <xdr:rowOff>9525</xdr:rowOff>
    </xdr:to>
    <xdr:cxnSp>
      <xdr:nvCxnSpPr>
        <xdr:cNvPr id="19" name="直接连接符 18"/>
        <xdr:cNvCxnSpPr/>
      </xdr:nvCxnSpPr>
      <xdr:spPr>
        <a:xfrm>
          <a:off x="666750" y="4819650"/>
          <a:ext cx="9530080" cy="0"/>
        </a:xfrm>
        <a:prstGeom prst="line">
          <a:avLst/>
        </a:prstGeom>
        <a:ln>
          <a:solidFill>
            <a:srgbClr val="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657225</xdr:colOff>
      <xdr:row>17</xdr:row>
      <xdr:rowOff>9524</xdr:rowOff>
    </xdr:from>
    <xdr:to>
      <xdr:col>0</xdr:col>
      <xdr:colOff>657225</xdr:colOff>
      <xdr:row>17</xdr:row>
      <xdr:rowOff>171450</xdr:rowOff>
    </xdr:to>
    <xdr:cxnSp>
      <xdr:nvCxnSpPr>
        <xdr:cNvPr id="20" name="直接连接符 19"/>
        <xdr:cNvCxnSpPr/>
      </xdr:nvCxnSpPr>
      <xdr:spPr>
        <a:xfrm flipV="1">
          <a:off x="657225" y="4647565"/>
          <a:ext cx="0" cy="1625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657225</xdr:colOff>
      <xdr:row>17</xdr:row>
      <xdr:rowOff>9524</xdr:rowOff>
    </xdr:from>
    <xdr:to>
      <xdr:col>2</xdr:col>
      <xdr:colOff>657225</xdr:colOff>
      <xdr:row>17</xdr:row>
      <xdr:rowOff>171450</xdr:rowOff>
    </xdr:to>
    <xdr:cxnSp>
      <xdr:nvCxnSpPr>
        <xdr:cNvPr id="21" name="直接连接符 20"/>
        <xdr:cNvCxnSpPr/>
      </xdr:nvCxnSpPr>
      <xdr:spPr>
        <a:xfrm flipV="1">
          <a:off x="3009900" y="4647565"/>
          <a:ext cx="0" cy="1625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17</xdr:row>
      <xdr:rowOff>9524</xdr:rowOff>
    </xdr:from>
    <xdr:to>
      <xdr:col>4</xdr:col>
      <xdr:colOff>657225</xdr:colOff>
      <xdr:row>18</xdr:row>
      <xdr:rowOff>147674</xdr:rowOff>
    </xdr:to>
    <xdr:cxnSp>
      <xdr:nvCxnSpPr>
        <xdr:cNvPr id="22" name="直接连接符 21"/>
        <xdr:cNvCxnSpPr/>
      </xdr:nvCxnSpPr>
      <xdr:spPr>
        <a:xfrm flipV="1">
          <a:off x="5410200" y="4647565"/>
          <a:ext cx="0" cy="3098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733425</xdr:colOff>
      <xdr:row>17</xdr:row>
      <xdr:rowOff>9524</xdr:rowOff>
    </xdr:from>
    <xdr:to>
      <xdr:col>6</xdr:col>
      <xdr:colOff>733425</xdr:colOff>
      <xdr:row>17</xdr:row>
      <xdr:rowOff>171450</xdr:rowOff>
    </xdr:to>
    <xdr:cxnSp>
      <xdr:nvCxnSpPr>
        <xdr:cNvPr id="23" name="直接连接符 22"/>
        <xdr:cNvCxnSpPr/>
      </xdr:nvCxnSpPr>
      <xdr:spPr>
        <a:xfrm flipV="1">
          <a:off x="7905750" y="4647565"/>
          <a:ext cx="0" cy="1625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476250</xdr:colOff>
      <xdr:row>17</xdr:row>
      <xdr:rowOff>9524</xdr:rowOff>
    </xdr:from>
    <xdr:to>
      <xdr:col>8</xdr:col>
      <xdr:colOff>476250</xdr:colOff>
      <xdr:row>17</xdr:row>
      <xdr:rowOff>171450</xdr:rowOff>
    </xdr:to>
    <xdr:cxnSp>
      <xdr:nvCxnSpPr>
        <xdr:cNvPr id="24" name="直接连接符 23"/>
        <xdr:cNvCxnSpPr/>
      </xdr:nvCxnSpPr>
      <xdr:spPr>
        <a:xfrm flipV="1">
          <a:off x="10191750" y="4647565"/>
          <a:ext cx="0" cy="1625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657225</xdr:colOff>
      <xdr:row>7</xdr:row>
      <xdr:rowOff>9524</xdr:rowOff>
    </xdr:from>
    <xdr:to>
      <xdr:col>0</xdr:col>
      <xdr:colOff>657225</xdr:colOff>
      <xdr:row>7</xdr:row>
      <xdr:rowOff>161925</xdr:rowOff>
    </xdr:to>
    <xdr:cxnSp>
      <xdr:nvCxnSpPr>
        <xdr:cNvPr id="25" name="直接连接符 24"/>
        <xdr:cNvCxnSpPr/>
      </xdr:nvCxnSpPr>
      <xdr:spPr>
        <a:xfrm flipV="1">
          <a:off x="657225" y="2018665"/>
          <a:ext cx="0" cy="1530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657225</xdr:colOff>
      <xdr:row>7</xdr:row>
      <xdr:rowOff>9524</xdr:rowOff>
    </xdr:from>
    <xdr:to>
      <xdr:col>2</xdr:col>
      <xdr:colOff>657225</xdr:colOff>
      <xdr:row>7</xdr:row>
      <xdr:rowOff>161925</xdr:rowOff>
    </xdr:to>
    <xdr:cxnSp>
      <xdr:nvCxnSpPr>
        <xdr:cNvPr id="26" name="直接连接符 25"/>
        <xdr:cNvCxnSpPr/>
      </xdr:nvCxnSpPr>
      <xdr:spPr>
        <a:xfrm flipV="1">
          <a:off x="3009900" y="2018665"/>
          <a:ext cx="0" cy="1530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657225</xdr:colOff>
      <xdr:row>7</xdr:row>
      <xdr:rowOff>9524</xdr:rowOff>
    </xdr:from>
    <xdr:to>
      <xdr:col>4</xdr:col>
      <xdr:colOff>657225</xdr:colOff>
      <xdr:row>7</xdr:row>
      <xdr:rowOff>161925</xdr:rowOff>
    </xdr:to>
    <xdr:cxnSp>
      <xdr:nvCxnSpPr>
        <xdr:cNvPr id="27" name="直接连接符 26"/>
        <xdr:cNvCxnSpPr/>
      </xdr:nvCxnSpPr>
      <xdr:spPr>
        <a:xfrm flipV="1">
          <a:off x="5410200" y="2018665"/>
          <a:ext cx="0" cy="1530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476250</xdr:colOff>
      <xdr:row>7</xdr:row>
      <xdr:rowOff>9524</xdr:rowOff>
    </xdr:from>
    <xdr:to>
      <xdr:col>8</xdr:col>
      <xdr:colOff>476250</xdr:colOff>
      <xdr:row>7</xdr:row>
      <xdr:rowOff>161925</xdr:rowOff>
    </xdr:to>
    <xdr:cxnSp>
      <xdr:nvCxnSpPr>
        <xdr:cNvPr id="28" name="直接连接符 27"/>
        <xdr:cNvCxnSpPr/>
      </xdr:nvCxnSpPr>
      <xdr:spPr>
        <a:xfrm flipV="1">
          <a:off x="10191750" y="2018665"/>
          <a:ext cx="0" cy="1530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657225</xdr:colOff>
      <xdr:row>7</xdr:row>
      <xdr:rowOff>9524</xdr:rowOff>
    </xdr:from>
    <xdr:to>
      <xdr:col>6</xdr:col>
      <xdr:colOff>657225</xdr:colOff>
      <xdr:row>7</xdr:row>
      <xdr:rowOff>161925</xdr:rowOff>
    </xdr:to>
    <xdr:cxnSp>
      <xdr:nvCxnSpPr>
        <xdr:cNvPr id="29" name="直接连接符 28"/>
        <xdr:cNvCxnSpPr/>
      </xdr:nvCxnSpPr>
      <xdr:spPr>
        <a:xfrm flipV="1">
          <a:off x="7829550" y="2018665"/>
          <a:ext cx="0" cy="1530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657225</xdr:colOff>
      <xdr:row>7</xdr:row>
      <xdr:rowOff>9524</xdr:rowOff>
    </xdr:from>
    <xdr:to>
      <xdr:col>6</xdr:col>
      <xdr:colOff>657225</xdr:colOff>
      <xdr:row>7</xdr:row>
      <xdr:rowOff>161925</xdr:rowOff>
    </xdr:to>
    <xdr:cxnSp>
      <xdr:nvCxnSpPr>
        <xdr:cNvPr id="30" name="直接连接符 29"/>
        <xdr:cNvCxnSpPr/>
      </xdr:nvCxnSpPr>
      <xdr:spPr>
        <a:xfrm flipV="1">
          <a:off x="7829550" y="2018665"/>
          <a:ext cx="0" cy="1530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657225</xdr:colOff>
      <xdr:row>7</xdr:row>
      <xdr:rowOff>9524</xdr:rowOff>
    </xdr:from>
    <xdr:to>
      <xdr:col>6</xdr:col>
      <xdr:colOff>657225</xdr:colOff>
      <xdr:row>7</xdr:row>
      <xdr:rowOff>161925</xdr:rowOff>
    </xdr:to>
    <xdr:cxnSp>
      <xdr:nvCxnSpPr>
        <xdr:cNvPr id="31" name="直接连接符 30"/>
        <xdr:cNvCxnSpPr/>
      </xdr:nvCxnSpPr>
      <xdr:spPr>
        <a:xfrm flipV="1">
          <a:off x="7829550" y="2018665"/>
          <a:ext cx="0" cy="1530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absolute">
    <xdr:from>
      <xdr:col>4</xdr:col>
      <xdr:colOff>1079070</xdr:colOff>
      <xdr:row>1</xdr:row>
      <xdr:rowOff>167863</xdr:rowOff>
    </xdr:from>
    <xdr:to>
      <xdr:col>5</xdr:col>
      <xdr:colOff>117045</xdr:colOff>
      <xdr:row>4</xdr:row>
      <xdr:rowOff>45800</xdr:rowOff>
    </xdr:to>
    <xdr:sp>
      <xdr:nvSpPr>
        <xdr:cNvPr id="2" name="右箭头 1"/>
        <xdr:cNvSpPr/>
      </xdr:nvSpPr>
      <xdr:spPr>
        <a:xfrm rot="7072020">
          <a:off x="4645025" y="735330"/>
          <a:ext cx="621030" cy="304800"/>
        </a:xfrm>
        <a:prstGeom prst="right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p>
          <a:pPr algn="l"/>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xdr:col>
      <xdr:colOff>1619250</xdr:colOff>
      <xdr:row>19</xdr:row>
      <xdr:rowOff>142875</xdr:rowOff>
    </xdr:from>
    <xdr:to>
      <xdr:col>2</xdr:col>
      <xdr:colOff>95250</xdr:colOff>
      <xdr:row>19</xdr:row>
      <xdr:rowOff>218440</xdr:rowOff>
    </xdr:to>
    <xdr:sp>
      <xdr:nvSpPr>
        <xdr:cNvPr id="2" name=" 2"/>
        <xdr:cNvSpPr/>
      </xdr:nvSpPr>
      <xdr:spPr>
        <a:xfrm>
          <a:off x="3057525" y="7576185"/>
          <a:ext cx="104775" cy="75565"/>
        </a:xfrm>
        <a:custGeom>
          <a:avLst/>
          <a:gdLst>
            <a:gd name="T0" fmla="*/ 1905000 w 1360"/>
            <a:gd name="T1" fmla="*/ 65651 h 1358"/>
            <a:gd name="T2" fmla="*/ 1703294 w 1360"/>
            <a:gd name="T3" fmla="*/ 205463 h 1358"/>
            <a:gd name="T4" fmla="*/ 1507191 w 1360"/>
            <a:gd name="T5" fmla="*/ 363512 h 1358"/>
            <a:gd name="T6" fmla="*/ 1318092 w 1360"/>
            <a:gd name="T7" fmla="*/ 538581 h 1358"/>
            <a:gd name="T8" fmla="*/ 1138798 w 1360"/>
            <a:gd name="T9" fmla="*/ 731887 h 1358"/>
            <a:gd name="T10" fmla="*/ 970710 w 1360"/>
            <a:gd name="T11" fmla="*/ 930055 h 1358"/>
            <a:gd name="T12" fmla="*/ 832037 w 1360"/>
            <a:gd name="T13" fmla="*/ 1130655 h 1358"/>
            <a:gd name="T14" fmla="*/ 715776 w 1360"/>
            <a:gd name="T15" fmla="*/ 1326392 h 1358"/>
            <a:gd name="T16" fmla="*/ 624728 w 1360"/>
            <a:gd name="T17" fmla="*/ 1520914 h 1358"/>
            <a:gd name="T18" fmla="*/ 525276 w 1360"/>
            <a:gd name="T19" fmla="*/ 1580486 h 1358"/>
            <a:gd name="T20" fmla="*/ 455239 w 1360"/>
            <a:gd name="T21" fmla="*/ 1627901 h 1358"/>
            <a:gd name="T22" fmla="*/ 417419 w 1360"/>
            <a:gd name="T23" fmla="*/ 1625469 h 1358"/>
            <a:gd name="T24" fmla="*/ 390805 w 1360"/>
            <a:gd name="T25" fmla="*/ 1551308 h 1358"/>
            <a:gd name="T26" fmla="*/ 336176 w 1360"/>
            <a:gd name="T27" fmla="*/ 1432163 h 1358"/>
            <a:gd name="T28" fmla="*/ 285750 w 1360"/>
            <a:gd name="T29" fmla="*/ 1322745 h 1358"/>
            <a:gd name="T30" fmla="*/ 239526 w 1360"/>
            <a:gd name="T31" fmla="*/ 1231563 h 1358"/>
            <a:gd name="T32" fmla="*/ 196103 w 1360"/>
            <a:gd name="T33" fmla="*/ 1158618 h 1358"/>
            <a:gd name="T34" fmla="*/ 155482 w 1360"/>
            <a:gd name="T35" fmla="*/ 1102693 h 1358"/>
            <a:gd name="T36" fmla="*/ 120463 w 1360"/>
            <a:gd name="T37" fmla="*/ 1061357 h 1358"/>
            <a:gd name="T38" fmla="*/ 81243 w 1360"/>
            <a:gd name="T39" fmla="*/ 1030963 h 1358"/>
            <a:gd name="T40" fmla="*/ 40621 w 1360"/>
            <a:gd name="T41" fmla="*/ 1011511 h 1358"/>
            <a:gd name="T42" fmla="*/ 0 w 1360"/>
            <a:gd name="T43" fmla="*/ 1003001 h 1358"/>
            <a:gd name="T44" fmla="*/ 53228 w 1360"/>
            <a:gd name="T45" fmla="*/ 960449 h 1358"/>
            <a:gd name="T46" fmla="*/ 107857 w 1360"/>
            <a:gd name="T47" fmla="*/ 930055 h 1358"/>
            <a:gd name="T48" fmla="*/ 152680 w 1360"/>
            <a:gd name="T49" fmla="*/ 914250 h 1358"/>
            <a:gd name="T50" fmla="*/ 198904 w 1360"/>
            <a:gd name="T51" fmla="*/ 906956 h 1358"/>
            <a:gd name="T52" fmla="*/ 257735 w 1360"/>
            <a:gd name="T53" fmla="*/ 925192 h 1358"/>
            <a:gd name="T54" fmla="*/ 323570 w 1360"/>
            <a:gd name="T55" fmla="*/ 979901 h 1358"/>
            <a:gd name="T56" fmla="*/ 388004 w 1360"/>
            <a:gd name="T57" fmla="*/ 1067436 h 1358"/>
            <a:gd name="T58" fmla="*/ 458040 w 1360"/>
            <a:gd name="T59" fmla="*/ 1191443 h 1358"/>
            <a:gd name="T60" fmla="*/ 572901 w 1360"/>
            <a:gd name="T61" fmla="*/ 1193875 h 1358"/>
            <a:gd name="T62" fmla="*/ 710173 w 1360"/>
            <a:gd name="T63" fmla="*/ 1000569 h 1358"/>
            <a:gd name="T64" fmla="*/ 861452 w 1360"/>
            <a:gd name="T65" fmla="*/ 813342 h 1358"/>
            <a:gd name="T66" fmla="*/ 1025338 w 1360"/>
            <a:gd name="T67" fmla="*/ 637057 h 1358"/>
            <a:gd name="T68" fmla="*/ 1203232 w 1360"/>
            <a:gd name="T69" fmla="*/ 468067 h 1358"/>
            <a:gd name="T70" fmla="*/ 1385327 w 1360"/>
            <a:gd name="T71" fmla="*/ 314881 h 1358"/>
            <a:gd name="T72" fmla="*/ 1574426 w 1360"/>
            <a:gd name="T73" fmla="*/ 175069 h 1358"/>
            <a:gd name="T74" fmla="*/ 1764926 w 1360"/>
            <a:gd name="T75" fmla="*/ 53493 h 1358"/>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1360" h="1358">
              <a:moveTo>
                <a:pt x="1331" y="0"/>
              </a:moveTo>
              <a:lnTo>
                <a:pt x="1360" y="54"/>
              </a:lnTo>
              <a:lnTo>
                <a:pt x="1287" y="109"/>
              </a:lnTo>
              <a:lnTo>
                <a:pt x="1216" y="169"/>
              </a:lnTo>
              <a:lnTo>
                <a:pt x="1145" y="232"/>
              </a:lnTo>
              <a:lnTo>
                <a:pt x="1076" y="299"/>
              </a:lnTo>
              <a:lnTo>
                <a:pt x="1007" y="368"/>
              </a:lnTo>
              <a:lnTo>
                <a:pt x="941" y="443"/>
              </a:lnTo>
              <a:lnTo>
                <a:pt x="876" y="520"/>
              </a:lnTo>
              <a:lnTo>
                <a:pt x="813" y="602"/>
              </a:lnTo>
              <a:lnTo>
                <a:pt x="751" y="685"/>
              </a:lnTo>
              <a:lnTo>
                <a:pt x="693" y="765"/>
              </a:lnTo>
              <a:lnTo>
                <a:pt x="642" y="848"/>
              </a:lnTo>
              <a:lnTo>
                <a:pt x="594" y="930"/>
              </a:lnTo>
              <a:lnTo>
                <a:pt x="551" y="1011"/>
              </a:lnTo>
              <a:lnTo>
                <a:pt x="511" y="1091"/>
              </a:lnTo>
              <a:lnTo>
                <a:pt x="476" y="1172"/>
              </a:lnTo>
              <a:lnTo>
                <a:pt x="446" y="1251"/>
              </a:lnTo>
              <a:lnTo>
                <a:pt x="401" y="1281"/>
              </a:lnTo>
              <a:lnTo>
                <a:pt x="375" y="1300"/>
              </a:lnTo>
              <a:lnTo>
                <a:pt x="348" y="1320"/>
              </a:lnTo>
              <a:lnTo>
                <a:pt x="325" y="1339"/>
              </a:lnTo>
              <a:lnTo>
                <a:pt x="304" y="1358"/>
              </a:lnTo>
              <a:lnTo>
                <a:pt x="298" y="1337"/>
              </a:lnTo>
              <a:lnTo>
                <a:pt x="290" y="1310"/>
              </a:lnTo>
              <a:lnTo>
                <a:pt x="279" y="1276"/>
              </a:lnTo>
              <a:lnTo>
                <a:pt x="263" y="1237"/>
              </a:lnTo>
              <a:lnTo>
                <a:pt x="240" y="1178"/>
              </a:lnTo>
              <a:lnTo>
                <a:pt x="221" y="1132"/>
              </a:lnTo>
              <a:lnTo>
                <a:pt x="204" y="1088"/>
              </a:lnTo>
              <a:lnTo>
                <a:pt x="186" y="1049"/>
              </a:lnTo>
              <a:lnTo>
                <a:pt x="171" y="1013"/>
              </a:lnTo>
              <a:lnTo>
                <a:pt x="156" y="982"/>
              </a:lnTo>
              <a:lnTo>
                <a:pt x="140" y="953"/>
              </a:lnTo>
              <a:lnTo>
                <a:pt x="125" y="928"/>
              </a:lnTo>
              <a:lnTo>
                <a:pt x="111" y="907"/>
              </a:lnTo>
              <a:lnTo>
                <a:pt x="100" y="890"/>
              </a:lnTo>
              <a:lnTo>
                <a:pt x="86" y="873"/>
              </a:lnTo>
              <a:lnTo>
                <a:pt x="71" y="859"/>
              </a:lnTo>
              <a:lnTo>
                <a:pt x="58" y="848"/>
              </a:lnTo>
              <a:lnTo>
                <a:pt x="44" y="838"/>
              </a:lnTo>
              <a:lnTo>
                <a:pt x="29" y="832"/>
              </a:lnTo>
              <a:lnTo>
                <a:pt x="15" y="827"/>
              </a:lnTo>
              <a:lnTo>
                <a:pt x="0" y="825"/>
              </a:lnTo>
              <a:lnTo>
                <a:pt x="19" y="806"/>
              </a:lnTo>
              <a:lnTo>
                <a:pt x="38" y="790"/>
              </a:lnTo>
              <a:lnTo>
                <a:pt x="58" y="777"/>
              </a:lnTo>
              <a:lnTo>
                <a:pt x="77" y="765"/>
              </a:lnTo>
              <a:lnTo>
                <a:pt x="94" y="758"/>
              </a:lnTo>
              <a:lnTo>
                <a:pt x="109" y="752"/>
              </a:lnTo>
              <a:lnTo>
                <a:pt x="127" y="748"/>
              </a:lnTo>
              <a:lnTo>
                <a:pt x="142" y="746"/>
              </a:lnTo>
              <a:lnTo>
                <a:pt x="163" y="750"/>
              </a:lnTo>
              <a:lnTo>
                <a:pt x="184" y="761"/>
              </a:lnTo>
              <a:lnTo>
                <a:pt x="207" y="779"/>
              </a:lnTo>
              <a:lnTo>
                <a:pt x="231" y="806"/>
              </a:lnTo>
              <a:lnTo>
                <a:pt x="254" y="838"/>
              </a:lnTo>
              <a:lnTo>
                <a:pt x="277" y="878"/>
              </a:lnTo>
              <a:lnTo>
                <a:pt x="302" y="924"/>
              </a:lnTo>
              <a:lnTo>
                <a:pt x="327" y="980"/>
              </a:lnTo>
              <a:lnTo>
                <a:pt x="363" y="1063"/>
              </a:lnTo>
              <a:lnTo>
                <a:pt x="409" y="982"/>
              </a:lnTo>
              <a:lnTo>
                <a:pt x="457" y="901"/>
              </a:lnTo>
              <a:lnTo>
                <a:pt x="507" y="823"/>
              </a:lnTo>
              <a:lnTo>
                <a:pt x="561" y="744"/>
              </a:lnTo>
              <a:lnTo>
                <a:pt x="615" y="669"/>
              </a:lnTo>
              <a:lnTo>
                <a:pt x="672" y="596"/>
              </a:lnTo>
              <a:lnTo>
                <a:pt x="732" y="524"/>
              </a:lnTo>
              <a:lnTo>
                <a:pt x="795" y="453"/>
              </a:lnTo>
              <a:lnTo>
                <a:pt x="859" y="385"/>
              </a:lnTo>
              <a:lnTo>
                <a:pt x="924" y="320"/>
              </a:lnTo>
              <a:lnTo>
                <a:pt x="989" y="259"/>
              </a:lnTo>
              <a:lnTo>
                <a:pt x="1055" y="199"/>
              </a:lnTo>
              <a:lnTo>
                <a:pt x="1124" y="144"/>
              </a:lnTo>
              <a:lnTo>
                <a:pt x="1191" y="92"/>
              </a:lnTo>
              <a:lnTo>
                <a:pt x="1260" y="44"/>
              </a:lnTo>
              <a:lnTo>
                <a:pt x="1331" y="0"/>
              </a:lnTo>
              <a:close/>
            </a:path>
          </a:pathLst>
        </a:custGeom>
        <a:extLst>
          <a:ext uri="{91240B29-F687-4F45-9708-019B960494DF}">
            <a14:hiddenLine xmlns:a14="http://schemas.microsoft.com/office/drawing/2010/main" w="9525">
              <a:solidFill>
                <a:srgbClr val="000000"/>
              </a:solidFill>
              <a:round/>
            </a14:hiddenLine>
          </a:ext>
        </a:extLst>
      </xdr:spPr>
      <xdr:style>
        <a:lnRef idx="2">
          <a:schemeClr val="dk1"/>
        </a:lnRef>
        <a:fillRef idx="1">
          <a:schemeClr val="lt1"/>
        </a:fillRef>
        <a:effectRef idx="0">
          <a:schemeClr val="dk1"/>
        </a:effectRef>
        <a:fontRef idx="minor">
          <a:schemeClr val="dk1"/>
        </a:fontRef>
      </xdr:style>
      <xdr:txBody>
        <a:bodyPr lIns="68580" tIns="34290" rIns="68580" bIns="34290" anchor="ctr"/>
        <a:p>
          <a:endParaRPr lang="zh-CN" altLang="en-US"/>
        </a:p>
      </xdr:txBody>
    </xdr:sp>
    <xdr:clientData/>
  </xdr:twoCellAnchor>
  <xdr:twoCellAnchor>
    <xdr:from>
      <xdr:col>1</xdr:col>
      <xdr:colOff>219075</xdr:colOff>
      <xdr:row>21</xdr:row>
      <xdr:rowOff>133350</xdr:rowOff>
    </xdr:from>
    <xdr:to>
      <xdr:col>1</xdr:col>
      <xdr:colOff>323850</xdr:colOff>
      <xdr:row>21</xdr:row>
      <xdr:rowOff>208915</xdr:rowOff>
    </xdr:to>
    <xdr:sp>
      <xdr:nvSpPr>
        <xdr:cNvPr id="3" name=" 2"/>
        <xdr:cNvSpPr/>
      </xdr:nvSpPr>
      <xdr:spPr>
        <a:xfrm>
          <a:off x="1657350" y="8309610"/>
          <a:ext cx="104775" cy="75565"/>
        </a:xfrm>
        <a:custGeom>
          <a:avLst/>
          <a:gdLst>
            <a:gd name="T0" fmla="*/ 1905000 w 1360"/>
            <a:gd name="T1" fmla="*/ 65651 h 1358"/>
            <a:gd name="T2" fmla="*/ 1703294 w 1360"/>
            <a:gd name="T3" fmla="*/ 205463 h 1358"/>
            <a:gd name="T4" fmla="*/ 1507191 w 1360"/>
            <a:gd name="T5" fmla="*/ 363512 h 1358"/>
            <a:gd name="T6" fmla="*/ 1318092 w 1360"/>
            <a:gd name="T7" fmla="*/ 538581 h 1358"/>
            <a:gd name="T8" fmla="*/ 1138798 w 1360"/>
            <a:gd name="T9" fmla="*/ 731887 h 1358"/>
            <a:gd name="T10" fmla="*/ 970710 w 1360"/>
            <a:gd name="T11" fmla="*/ 930055 h 1358"/>
            <a:gd name="T12" fmla="*/ 832037 w 1360"/>
            <a:gd name="T13" fmla="*/ 1130655 h 1358"/>
            <a:gd name="T14" fmla="*/ 715776 w 1360"/>
            <a:gd name="T15" fmla="*/ 1326392 h 1358"/>
            <a:gd name="T16" fmla="*/ 624728 w 1360"/>
            <a:gd name="T17" fmla="*/ 1520914 h 1358"/>
            <a:gd name="T18" fmla="*/ 525276 w 1360"/>
            <a:gd name="T19" fmla="*/ 1580486 h 1358"/>
            <a:gd name="T20" fmla="*/ 455239 w 1360"/>
            <a:gd name="T21" fmla="*/ 1627901 h 1358"/>
            <a:gd name="T22" fmla="*/ 417419 w 1360"/>
            <a:gd name="T23" fmla="*/ 1625469 h 1358"/>
            <a:gd name="T24" fmla="*/ 390805 w 1360"/>
            <a:gd name="T25" fmla="*/ 1551308 h 1358"/>
            <a:gd name="T26" fmla="*/ 336176 w 1360"/>
            <a:gd name="T27" fmla="*/ 1432163 h 1358"/>
            <a:gd name="T28" fmla="*/ 285750 w 1360"/>
            <a:gd name="T29" fmla="*/ 1322745 h 1358"/>
            <a:gd name="T30" fmla="*/ 239526 w 1360"/>
            <a:gd name="T31" fmla="*/ 1231563 h 1358"/>
            <a:gd name="T32" fmla="*/ 196103 w 1360"/>
            <a:gd name="T33" fmla="*/ 1158618 h 1358"/>
            <a:gd name="T34" fmla="*/ 155482 w 1360"/>
            <a:gd name="T35" fmla="*/ 1102693 h 1358"/>
            <a:gd name="T36" fmla="*/ 120463 w 1360"/>
            <a:gd name="T37" fmla="*/ 1061357 h 1358"/>
            <a:gd name="T38" fmla="*/ 81243 w 1360"/>
            <a:gd name="T39" fmla="*/ 1030963 h 1358"/>
            <a:gd name="T40" fmla="*/ 40621 w 1360"/>
            <a:gd name="T41" fmla="*/ 1011511 h 1358"/>
            <a:gd name="T42" fmla="*/ 0 w 1360"/>
            <a:gd name="T43" fmla="*/ 1003001 h 1358"/>
            <a:gd name="T44" fmla="*/ 53228 w 1360"/>
            <a:gd name="T45" fmla="*/ 960449 h 1358"/>
            <a:gd name="T46" fmla="*/ 107857 w 1360"/>
            <a:gd name="T47" fmla="*/ 930055 h 1358"/>
            <a:gd name="T48" fmla="*/ 152680 w 1360"/>
            <a:gd name="T49" fmla="*/ 914250 h 1358"/>
            <a:gd name="T50" fmla="*/ 198904 w 1360"/>
            <a:gd name="T51" fmla="*/ 906956 h 1358"/>
            <a:gd name="T52" fmla="*/ 257735 w 1360"/>
            <a:gd name="T53" fmla="*/ 925192 h 1358"/>
            <a:gd name="T54" fmla="*/ 323570 w 1360"/>
            <a:gd name="T55" fmla="*/ 979901 h 1358"/>
            <a:gd name="T56" fmla="*/ 388004 w 1360"/>
            <a:gd name="T57" fmla="*/ 1067436 h 1358"/>
            <a:gd name="T58" fmla="*/ 458040 w 1360"/>
            <a:gd name="T59" fmla="*/ 1191443 h 1358"/>
            <a:gd name="T60" fmla="*/ 572901 w 1360"/>
            <a:gd name="T61" fmla="*/ 1193875 h 1358"/>
            <a:gd name="T62" fmla="*/ 710173 w 1360"/>
            <a:gd name="T63" fmla="*/ 1000569 h 1358"/>
            <a:gd name="T64" fmla="*/ 861452 w 1360"/>
            <a:gd name="T65" fmla="*/ 813342 h 1358"/>
            <a:gd name="T66" fmla="*/ 1025338 w 1360"/>
            <a:gd name="T67" fmla="*/ 637057 h 1358"/>
            <a:gd name="T68" fmla="*/ 1203232 w 1360"/>
            <a:gd name="T69" fmla="*/ 468067 h 1358"/>
            <a:gd name="T70" fmla="*/ 1385327 w 1360"/>
            <a:gd name="T71" fmla="*/ 314881 h 1358"/>
            <a:gd name="T72" fmla="*/ 1574426 w 1360"/>
            <a:gd name="T73" fmla="*/ 175069 h 1358"/>
            <a:gd name="T74" fmla="*/ 1764926 w 1360"/>
            <a:gd name="T75" fmla="*/ 53493 h 1358"/>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1360" h="1358">
              <a:moveTo>
                <a:pt x="1331" y="0"/>
              </a:moveTo>
              <a:lnTo>
                <a:pt x="1360" y="54"/>
              </a:lnTo>
              <a:lnTo>
                <a:pt x="1287" y="109"/>
              </a:lnTo>
              <a:lnTo>
                <a:pt x="1216" y="169"/>
              </a:lnTo>
              <a:lnTo>
                <a:pt x="1145" y="232"/>
              </a:lnTo>
              <a:lnTo>
                <a:pt x="1076" y="299"/>
              </a:lnTo>
              <a:lnTo>
                <a:pt x="1007" y="368"/>
              </a:lnTo>
              <a:lnTo>
                <a:pt x="941" y="443"/>
              </a:lnTo>
              <a:lnTo>
                <a:pt x="876" y="520"/>
              </a:lnTo>
              <a:lnTo>
                <a:pt x="813" y="602"/>
              </a:lnTo>
              <a:lnTo>
                <a:pt x="751" y="685"/>
              </a:lnTo>
              <a:lnTo>
                <a:pt x="693" y="765"/>
              </a:lnTo>
              <a:lnTo>
                <a:pt x="642" y="848"/>
              </a:lnTo>
              <a:lnTo>
                <a:pt x="594" y="930"/>
              </a:lnTo>
              <a:lnTo>
                <a:pt x="551" y="1011"/>
              </a:lnTo>
              <a:lnTo>
                <a:pt x="511" y="1091"/>
              </a:lnTo>
              <a:lnTo>
                <a:pt x="476" y="1172"/>
              </a:lnTo>
              <a:lnTo>
                <a:pt x="446" y="1251"/>
              </a:lnTo>
              <a:lnTo>
                <a:pt x="401" y="1281"/>
              </a:lnTo>
              <a:lnTo>
                <a:pt x="375" y="1300"/>
              </a:lnTo>
              <a:lnTo>
                <a:pt x="348" y="1320"/>
              </a:lnTo>
              <a:lnTo>
                <a:pt x="325" y="1339"/>
              </a:lnTo>
              <a:lnTo>
                <a:pt x="304" y="1358"/>
              </a:lnTo>
              <a:lnTo>
                <a:pt x="298" y="1337"/>
              </a:lnTo>
              <a:lnTo>
                <a:pt x="290" y="1310"/>
              </a:lnTo>
              <a:lnTo>
                <a:pt x="279" y="1276"/>
              </a:lnTo>
              <a:lnTo>
                <a:pt x="263" y="1237"/>
              </a:lnTo>
              <a:lnTo>
                <a:pt x="240" y="1178"/>
              </a:lnTo>
              <a:lnTo>
                <a:pt x="221" y="1132"/>
              </a:lnTo>
              <a:lnTo>
                <a:pt x="204" y="1088"/>
              </a:lnTo>
              <a:lnTo>
                <a:pt x="186" y="1049"/>
              </a:lnTo>
              <a:lnTo>
                <a:pt x="171" y="1013"/>
              </a:lnTo>
              <a:lnTo>
                <a:pt x="156" y="982"/>
              </a:lnTo>
              <a:lnTo>
                <a:pt x="140" y="953"/>
              </a:lnTo>
              <a:lnTo>
                <a:pt x="125" y="928"/>
              </a:lnTo>
              <a:lnTo>
                <a:pt x="111" y="907"/>
              </a:lnTo>
              <a:lnTo>
                <a:pt x="100" y="890"/>
              </a:lnTo>
              <a:lnTo>
                <a:pt x="86" y="873"/>
              </a:lnTo>
              <a:lnTo>
                <a:pt x="71" y="859"/>
              </a:lnTo>
              <a:lnTo>
                <a:pt x="58" y="848"/>
              </a:lnTo>
              <a:lnTo>
                <a:pt x="44" y="838"/>
              </a:lnTo>
              <a:lnTo>
                <a:pt x="29" y="832"/>
              </a:lnTo>
              <a:lnTo>
                <a:pt x="15" y="827"/>
              </a:lnTo>
              <a:lnTo>
                <a:pt x="0" y="825"/>
              </a:lnTo>
              <a:lnTo>
                <a:pt x="19" y="806"/>
              </a:lnTo>
              <a:lnTo>
                <a:pt x="38" y="790"/>
              </a:lnTo>
              <a:lnTo>
                <a:pt x="58" y="777"/>
              </a:lnTo>
              <a:lnTo>
                <a:pt x="77" y="765"/>
              </a:lnTo>
              <a:lnTo>
                <a:pt x="94" y="758"/>
              </a:lnTo>
              <a:lnTo>
                <a:pt x="109" y="752"/>
              </a:lnTo>
              <a:lnTo>
                <a:pt x="127" y="748"/>
              </a:lnTo>
              <a:lnTo>
                <a:pt x="142" y="746"/>
              </a:lnTo>
              <a:lnTo>
                <a:pt x="163" y="750"/>
              </a:lnTo>
              <a:lnTo>
                <a:pt x="184" y="761"/>
              </a:lnTo>
              <a:lnTo>
                <a:pt x="207" y="779"/>
              </a:lnTo>
              <a:lnTo>
                <a:pt x="231" y="806"/>
              </a:lnTo>
              <a:lnTo>
                <a:pt x="254" y="838"/>
              </a:lnTo>
              <a:lnTo>
                <a:pt x="277" y="878"/>
              </a:lnTo>
              <a:lnTo>
                <a:pt x="302" y="924"/>
              </a:lnTo>
              <a:lnTo>
                <a:pt x="327" y="980"/>
              </a:lnTo>
              <a:lnTo>
                <a:pt x="363" y="1063"/>
              </a:lnTo>
              <a:lnTo>
                <a:pt x="409" y="982"/>
              </a:lnTo>
              <a:lnTo>
                <a:pt x="457" y="901"/>
              </a:lnTo>
              <a:lnTo>
                <a:pt x="507" y="823"/>
              </a:lnTo>
              <a:lnTo>
                <a:pt x="561" y="744"/>
              </a:lnTo>
              <a:lnTo>
                <a:pt x="615" y="669"/>
              </a:lnTo>
              <a:lnTo>
                <a:pt x="672" y="596"/>
              </a:lnTo>
              <a:lnTo>
                <a:pt x="732" y="524"/>
              </a:lnTo>
              <a:lnTo>
                <a:pt x="795" y="453"/>
              </a:lnTo>
              <a:lnTo>
                <a:pt x="859" y="385"/>
              </a:lnTo>
              <a:lnTo>
                <a:pt x="924" y="320"/>
              </a:lnTo>
              <a:lnTo>
                <a:pt x="989" y="259"/>
              </a:lnTo>
              <a:lnTo>
                <a:pt x="1055" y="199"/>
              </a:lnTo>
              <a:lnTo>
                <a:pt x="1124" y="144"/>
              </a:lnTo>
              <a:lnTo>
                <a:pt x="1191" y="92"/>
              </a:lnTo>
              <a:lnTo>
                <a:pt x="1260" y="44"/>
              </a:lnTo>
              <a:lnTo>
                <a:pt x="1331" y="0"/>
              </a:lnTo>
              <a:close/>
            </a:path>
          </a:pathLst>
        </a:custGeom>
        <a:extLst>
          <a:ext uri="{91240B29-F687-4F45-9708-019B960494DF}">
            <a14:hiddenLine xmlns:a14="http://schemas.microsoft.com/office/drawing/2010/main" w="9525">
              <a:solidFill>
                <a:srgbClr val="000000"/>
              </a:solidFill>
              <a:round/>
            </a14:hiddenLine>
          </a:ext>
        </a:extLst>
      </xdr:spPr>
      <xdr:style>
        <a:lnRef idx="2">
          <a:schemeClr val="dk1"/>
        </a:lnRef>
        <a:fillRef idx="1">
          <a:schemeClr val="lt1"/>
        </a:fillRef>
        <a:effectRef idx="0">
          <a:schemeClr val="dk1"/>
        </a:effectRef>
        <a:fontRef idx="minor">
          <a:schemeClr val="dk1"/>
        </a:fontRef>
      </xdr:style>
      <xdr:txBody>
        <a:bodyPr lIns="68580" tIns="34290" rIns="68580" bIns="34290" anchor="ct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38100</xdr:colOff>
      <xdr:row>0</xdr:row>
      <xdr:rowOff>1270</xdr:rowOff>
    </xdr:from>
    <xdr:to>
      <xdr:col>8</xdr:col>
      <xdr:colOff>172085</xdr:colOff>
      <xdr:row>48</xdr:row>
      <xdr:rowOff>155575</xdr:rowOff>
    </xdr:to>
    <xdr:pic>
      <xdr:nvPicPr>
        <xdr:cNvPr id="2" name="图片 1" descr="微信截图_20210602111831"/>
        <xdr:cNvPicPr>
          <a:picLocks noChangeAspect="1"/>
        </xdr:cNvPicPr>
      </xdr:nvPicPr>
      <xdr:blipFill>
        <a:blip r:embed="rId1"/>
        <a:stretch>
          <a:fillRect/>
        </a:stretch>
      </xdr:blipFill>
      <xdr:spPr>
        <a:xfrm>
          <a:off x="38100" y="1270"/>
          <a:ext cx="5010785" cy="7926705"/>
        </a:xfrm>
        <a:prstGeom prst="rect">
          <a:avLst/>
        </a:prstGeom>
      </xdr:spPr>
    </xdr:pic>
    <xdr:clientData/>
  </xdr:twoCellAnchor>
  <xdr:twoCellAnchor editAs="oneCell">
    <xdr:from>
      <xdr:col>16</xdr:col>
      <xdr:colOff>342900</xdr:colOff>
      <xdr:row>0</xdr:row>
      <xdr:rowOff>57150</xdr:rowOff>
    </xdr:from>
    <xdr:to>
      <xdr:col>25</xdr:col>
      <xdr:colOff>381635</xdr:colOff>
      <xdr:row>48</xdr:row>
      <xdr:rowOff>153670</xdr:rowOff>
    </xdr:to>
    <xdr:pic>
      <xdr:nvPicPr>
        <xdr:cNvPr id="4" name="图片 3" descr="微信截图_20210602111426"/>
        <xdr:cNvPicPr>
          <a:picLocks noChangeAspect="1"/>
        </xdr:cNvPicPr>
      </xdr:nvPicPr>
      <xdr:blipFill>
        <a:blip r:embed="rId2"/>
        <a:stretch>
          <a:fillRect/>
        </a:stretch>
      </xdr:blipFill>
      <xdr:spPr>
        <a:xfrm>
          <a:off x="10096500" y="57150"/>
          <a:ext cx="5525135" cy="7868920"/>
        </a:xfrm>
        <a:prstGeom prst="rect">
          <a:avLst/>
        </a:prstGeom>
      </xdr:spPr>
    </xdr:pic>
    <xdr:clientData/>
  </xdr:twoCellAnchor>
  <xdr:twoCellAnchor editAs="oneCell">
    <xdr:from>
      <xdr:col>8</xdr:col>
      <xdr:colOff>180975</xdr:colOff>
      <xdr:row>0</xdr:row>
      <xdr:rowOff>47625</xdr:rowOff>
    </xdr:from>
    <xdr:to>
      <xdr:col>16</xdr:col>
      <xdr:colOff>581660</xdr:colOff>
      <xdr:row>48</xdr:row>
      <xdr:rowOff>161290</xdr:rowOff>
    </xdr:to>
    <xdr:pic>
      <xdr:nvPicPr>
        <xdr:cNvPr id="3" name="图片 2" descr="微信截图_20210602111847"/>
        <xdr:cNvPicPr>
          <a:picLocks noChangeAspect="1"/>
        </xdr:cNvPicPr>
      </xdr:nvPicPr>
      <xdr:blipFill>
        <a:blip r:embed="rId3"/>
        <a:stretch>
          <a:fillRect/>
        </a:stretch>
      </xdr:blipFill>
      <xdr:spPr>
        <a:xfrm>
          <a:off x="5057775" y="47625"/>
          <a:ext cx="5277485" cy="7886065"/>
        </a:xfrm>
        <a:prstGeom prst="rect">
          <a:avLst/>
        </a:prstGeom>
      </xdr:spPr>
    </xdr:pic>
    <xdr:clientData/>
  </xdr:twoCellAnchor>
  <xdr:twoCellAnchor editAs="oneCell">
    <xdr:from>
      <xdr:col>11</xdr:col>
      <xdr:colOff>571500</xdr:colOff>
      <xdr:row>0</xdr:row>
      <xdr:rowOff>57150</xdr:rowOff>
    </xdr:from>
    <xdr:to>
      <xdr:col>13</xdr:col>
      <xdr:colOff>314325</xdr:colOff>
      <xdr:row>2</xdr:row>
      <xdr:rowOff>28575</xdr:rowOff>
    </xdr:to>
    <xdr:pic>
      <xdr:nvPicPr>
        <xdr:cNvPr id="5" name="图片 4" descr="微信截图_20210602112120"/>
        <xdr:cNvPicPr>
          <a:picLocks noChangeAspect="1"/>
        </xdr:cNvPicPr>
      </xdr:nvPicPr>
      <xdr:blipFill>
        <a:blip r:embed="rId4"/>
        <a:stretch>
          <a:fillRect/>
        </a:stretch>
      </xdr:blipFill>
      <xdr:spPr>
        <a:xfrm>
          <a:off x="7277100" y="57150"/>
          <a:ext cx="962025" cy="295275"/>
        </a:xfrm>
        <a:prstGeom prst="rect">
          <a:avLst/>
        </a:prstGeom>
      </xdr:spPr>
    </xdr:pic>
    <xdr:clientData/>
  </xdr:twoCellAnchor>
  <xdr:twoCellAnchor editAs="oneCell">
    <xdr:from>
      <xdr:col>3</xdr:col>
      <xdr:colOff>180975</xdr:colOff>
      <xdr:row>0</xdr:row>
      <xdr:rowOff>104775</xdr:rowOff>
    </xdr:from>
    <xdr:to>
      <xdr:col>4</xdr:col>
      <xdr:colOff>533400</xdr:colOff>
      <xdr:row>2</xdr:row>
      <xdr:rowOff>76200</xdr:rowOff>
    </xdr:to>
    <xdr:pic>
      <xdr:nvPicPr>
        <xdr:cNvPr id="6" name="图片 5" descr="微信截图_20210602112120"/>
        <xdr:cNvPicPr>
          <a:picLocks noChangeAspect="1"/>
        </xdr:cNvPicPr>
      </xdr:nvPicPr>
      <xdr:blipFill>
        <a:blip r:embed="rId4"/>
        <a:stretch>
          <a:fillRect/>
        </a:stretch>
      </xdr:blipFill>
      <xdr:spPr>
        <a:xfrm>
          <a:off x="2009775" y="104775"/>
          <a:ext cx="962025" cy="295275"/>
        </a:xfrm>
        <a:prstGeom prst="rect">
          <a:avLst/>
        </a:prstGeom>
      </xdr:spPr>
    </xdr:pic>
    <xdr:clientData/>
  </xdr:twoCellAnchor>
  <xdr:twoCellAnchor editAs="oneCell">
    <xdr:from>
      <xdr:col>0</xdr:col>
      <xdr:colOff>466725</xdr:colOff>
      <xdr:row>44</xdr:row>
      <xdr:rowOff>64770</xdr:rowOff>
    </xdr:from>
    <xdr:to>
      <xdr:col>3</xdr:col>
      <xdr:colOff>529590</xdr:colOff>
      <xdr:row>45</xdr:row>
      <xdr:rowOff>104775</xdr:rowOff>
    </xdr:to>
    <xdr:pic>
      <xdr:nvPicPr>
        <xdr:cNvPr id="7" name="图片 6" descr="微信截图_20210602112839"/>
        <xdr:cNvPicPr>
          <a:picLocks noChangeAspect="1"/>
        </xdr:cNvPicPr>
      </xdr:nvPicPr>
      <xdr:blipFill>
        <a:blip r:embed="rId5"/>
        <a:stretch>
          <a:fillRect/>
        </a:stretch>
      </xdr:blipFill>
      <xdr:spPr>
        <a:xfrm>
          <a:off x="466725" y="7189470"/>
          <a:ext cx="1891665" cy="201930"/>
        </a:xfrm>
        <a:prstGeom prst="rect">
          <a:avLst/>
        </a:prstGeom>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3"/>
  <sheetViews>
    <sheetView tabSelected="1" workbookViewId="0">
      <selection activeCell="A27" sqref="A27"/>
    </sheetView>
  </sheetViews>
  <sheetFormatPr defaultColWidth="9" defaultRowHeight="12.75"/>
  <cols>
    <col min="1" max="1" width="34" style="119" customWidth="1"/>
    <col min="2" max="2" width="1.28571428571429" style="119" customWidth="1"/>
    <col min="3" max="3" width="34.2857142857143" style="119" customWidth="1"/>
    <col min="4" max="4" width="1.71428571428571" style="119" customWidth="1"/>
    <col min="5" max="5" width="34.4285714285714" style="119" customWidth="1"/>
    <col min="6" max="6" width="1.85714285714286" style="119" customWidth="1"/>
    <col min="7" max="7" width="36.4285714285714" style="119" customWidth="1"/>
    <col min="8" max="8" width="1.71428571428571" style="119" customWidth="1"/>
    <col min="9" max="9" width="36" style="119" customWidth="1"/>
    <col min="10" max="11" width="9" style="119"/>
    <col min="12" max="12" width="71.7142857142857" style="119" customWidth="1"/>
    <col min="13" max="14" width="49.2857142857143" style="119" customWidth="1"/>
    <col min="15" max="15" width="9" style="119" customWidth="1"/>
    <col min="16" max="17" width="49.2857142857143" style="119" customWidth="1"/>
    <col min="18" max="16384" width="9" style="119"/>
  </cols>
  <sheetData>
    <row r="1" s="119" customFormat="1" ht="33" customHeight="1" spans="1:1">
      <c r="A1" s="121" t="s">
        <v>0</v>
      </c>
    </row>
    <row r="2" s="119" customFormat="1" ht="9.75" customHeight="1" spans="1:1">
      <c r="A2" s="122"/>
    </row>
    <row r="3" s="119" customFormat="1" ht="30.75" customHeight="1" spans="3:12">
      <c r="C3" s="123" t="s">
        <v>1</v>
      </c>
      <c r="D3" s="124"/>
      <c r="E3" s="124"/>
      <c r="F3" s="124"/>
      <c r="G3" s="124"/>
      <c r="H3" s="125"/>
      <c r="L3" s="128"/>
    </row>
    <row r="4" s="119" customFormat="1" ht="22.5" customHeight="1"/>
    <row r="5" s="119" customFormat="1" ht="16.5" customHeight="1" spans="3:16">
      <c r="C5" s="126" t="s">
        <v>2</v>
      </c>
      <c r="D5" s="127"/>
      <c r="E5" s="127"/>
      <c r="F5" s="127"/>
      <c r="G5" s="126" t="s">
        <v>3</v>
      </c>
      <c r="H5" s="128"/>
      <c r="M5" s="128"/>
      <c r="N5" s="128"/>
      <c r="O5" s="128"/>
      <c r="P5" s="128"/>
    </row>
    <row r="6" s="119" customFormat="1" ht="22.5" customHeight="1"/>
    <row r="7" s="119" customFormat="1" ht="23.25" customHeight="1" spans="1:17">
      <c r="A7" s="129" t="s">
        <v>4</v>
      </c>
      <c r="B7" s="130"/>
      <c r="C7" s="129" t="s">
        <v>5</v>
      </c>
      <c r="D7" s="130"/>
      <c r="E7" s="129" t="s">
        <v>6</v>
      </c>
      <c r="F7" s="131"/>
      <c r="G7" s="129" t="s">
        <v>5</v>
      </c>
      <c r="H7" s="130"/>
      <c r="I7" s="129" t="s">
        <v>6</v>
      </c>
      <c r="L7" s="128"/>
      <c r="M7" s="128"/>
      <c r="N7" s="128"/>
      <c r="P7" s="128"/>
      <c r="Q7" s="128"/>
    </row>
    <row r="8" s="119" customFormat="1" customHeight="1"/>
    <row r="9" s="119" customFormat="1" ht="20.25" customHeight="1" spans="1:12">
      <c r="A9" s="132" t="s">
        <v>7</v>
      </c>
      <c r="B9" s="133"/>
      <c r="C9" s="134" t="s">
        <v>8</v>
      </c>
      <c r="E9" s="134" t="s">
        <v>8</v>
      </c>
      <c r="G9" s="134" t="s">
        <v>8</v>
      </c>
      <c r="I9" s="134" t="s">
        <v>8</v>
      </c>
      <c r="L9" s="133"/>
    </row>
    <row r="10" s="119" customFormat="1" ht="32.25" customHeight="1" spans="1:12">
      <c r="A10" s="135" t="s">
        <v>9</v>
      </c>
      <c r="B10" s="133"/>
      <c r="C10" s="136" t="s">
        <v>10</v>
      </c>
      <c r="E10" s="136" t="s">
        <v>11</v>
      </c>
      <c r="G10" s="137" t="s">
        <v>12</v>
      </c>
      <c r="I10" s="136" t="s">
        <v>11</v>
      </c>
      <c r="L10" s="133"/>
    </row>
    <row r="11" s="119" customFormat="1" ht="20.25" customHeight="1" spans="1:12">
      <c r="A11" s="138"/>
      <c r="B11" s="133"/>
      <c r="C11" s="137" t="s">
        <v>13</v>
      </c>
      <c r="E11" s="136" t="s">
        <v>14</v>
      </c>
      <c r="G11" s="137" t="s">
        <v>15</v>
      </c>
      <c r="I11" s="136" t="s">
        <v>14</v>
      </c>
      <c r="L11" s="133"/>
    </row>
    <row r="12" s="119" customFormat="1" ht="20.25" customHeight="1" spans="1:17">
      <c r="A12" s="137" t="s">
        <v>13</v>
      </c>
      <c r="B12" s="133"/>
      <c r="C12" s="137" t="s">
        <v>16</v>
      </c>
      <c r="E12" s="137" t="s">
        <v>17</v>
      </c>
      <c r="G12" s="139" t="s">
        <v>18</v>
      </c>
      <c r="I12" s="137" t="s">
        <v>17</v>
      </c>
      <c r="L12" s="133"/>
      <c r="Q12" s="141"/>
    </row>
    <row r="13" s="119" customFormat="1" ht="20.25" customHeight="1" spans="1:17">
      <c r="A13" s="137" t="s">
        <v>16</v>
      </c>
      <c r="B13" s="133"/>
      <c r="C13" s="135" t="s">
        <v>19</v>
      </c>
      <c r="E13" s="137" t="s">
        <v>20</v>
      </c>
      <c r="G13" s="139"/>
      <c r="I13" s="137" t="s">
        <v>20</v>
      </c>
      <c r="L13" s="133"/>
      <c r="N13" s="141"/>
      <c r="Q13" s="141"/>
    </row>
    <row r="14" s="119" customFormat="1" ht="20.25" customHeight="1" spans="1:17">
      <c r="A14" s="137" t="s">
        <v>21</v>
      </c>
      <c r="B14" s="133"/>
      <c r="C14" s="135"/>
      <c r="E14" s="137" t="s">
        <v>22</v>
      </c>
      <c r="G14" s="140" t="s">
        <v>21</v>
      </c>
      <c r="H14" s="141"/>
      <c r="I14" s="137" t="s">
        <v>22</v>
      </c>
      <c r="L14" s="133"/>
      <c r="N14" s="141"/>
      <c r="P14" s="141"/>
      <c r="Q14" s="141"/>
    </row>
    <row r="15" s="119" customFormat="1" ht="20.25" customHeight="1" spans="1:16">
      <c r="A15" s="137"/>
      <c r="C15" s="136" t="s">
        <v>21</v>
      </c>
      <c r="D15" s="141"/>
      <c r="E15" s="135" t="s">
        <v>23</v>
      </c>
      <c r="G15" s="136" t="s">
        <v>24</v>
      </c>
      <c r="H15" s="141"/>
      <c r="I15" s="135" t="s">
        <v>23</v>
      </c>
      <c r="M15" s="141"/>
      <c r="N15" s="141"/>
      <c r="P15" s="141"/>
    </row>
    <row r="16" s="119" customFormat="1" ht="20.25" customHeight="1" spans="1:16">
      <c r="A16" s="137"/>
      <c r="C16" s="137" t="s">
        <v>24</v>
      </c>
      <c r="D16" s="141"/>
      <c r="E16" s="135"/>
      <c r="G16" s="137"/>
      <c r="H16" s="141"/>
      <c r="I16" s="135"/>
      <c r="M16" s="141"/>
      <c r="P16" s="141"/>
    </row>
    <row r="17" s="119" customFormat="1" ht="20.25" customHeight="1" spans="1:13">
      <c r="A17" s="142"/>
      <c r="C17" s="143"/>
      <c r="D17" s="141"/>
      <c r="E17" s="143" t="s">
        <v>25</v>
      </c>
      <c r="G17" s="144"/>
      <c r="I17" s="143" t="s">
        <v>25</v>
      </c>
      <c r="M17" s="141"/>
    </row>
    <row r="18" s="119" customFormat="1" ht="13.5" customHeight="1"/>
    <row r="19" s="119" customFormat="1" customHeight="1"/>
    <row r="20" s="119" customFormat="1" customHeight="1" spans="3:7">
      <c r="C20" s="145" t="s">
        <v>26</v>
      </c>
      <c r="D20" s="146"/>
      <c r="E20" s="146"/>
      <c r="F20" s="146"/>
      <c r="G20" s="147"/>
    </row>
    <row r="21" s="119" customFormat="1" ht="15" customHeight="1" spans="3:10">
      <c r="C21" s="148"/>
      <c r="D21" s="149"/>
      <c r="E21" s="149"/>
      <c r="F21" s="149"/>
      <c r="G21" s="150"/>
      <c r="J21" s="128"/>
    </row>
    <row r="23" s="119" customFormat="1" ht="19.5" customHeight="1" spans="1:1">
      <c r="A23" s="151" t="s">
        <v>27</v>
      </c>
    </row>
    <row r="24" s="119" customFormat="1" ht="18" customHeight="1" spans="1:1">
      <c r="A24" s="152" t="s">
        <v>28</v>
      </c>
    </row>
    <row r="25" s="119" customFormat="1" ht="18" customHeight="1" spans="1:1">
      <c r="A25" s="153" t="s">
        <v>29</v>
      </c>
    </row>
    <row r="26" s="120" customFormat="1" ht="30" customHeight="1" spans="1:9">
      <c r="A26" s="154" t="s">
        <v>30</v>
      </c>
      <c r="B26" s="154"/>
      <c r="C26" s="154"/>
      <c r="D26" s="154"/>
      <c r="E26" s="154"/>
      <c r="F26" s="154"/>
      <c r="G26" s="154"/>
      <c r="H26" s="154"/>
      <c r="I26" s="154"/>
    </row>
    <row r="27" s="119" customFormat="1" ht="18" customHeight="1" spans="1:1">
      <c r="A27" s="155" t="s">
        <v>31</v>
      </c>
    </row>
    <row r="28" s="119" customFormat="1" ht="18" customHeight="1" spans="1:1">
      <c r="A28" s="152" t="s">
        <v>32</v>
      </c>
    </row>
    <row r="29" s="119" customFormat="1" ht="18" customHeight="1" spans="1:1">
      <c r="A29" s="152" t="s">
        <v>33</v>
      </c>
    </row>
    <row r="30" s="119" customFormat="1" ht="18" customHeight="1" spans="1:1">
      <c r="A30" s="153" t="s">
        <v>34</v>
      </c>
    </row>
    <row r="31" s="119" customFormat="1" ht="18" customHeight="1" spans="1:1">
      <c r="A31" s="156" t="s">
        <v>35</v>
      </c>
    </row>
    <row r="32" s="119" customFormat="1" ht="14.25" spans="1:1">
      <c r="A32" s="152"/>
    </row>
    <row r="33" s="119" customFormat="1" ht="14.25" spans="1:1">
      <c r="A33" s="152"/>
    </row>
  </sheetData>
  <sheetProtection password="CF7A" sheet="1" objects="1"/>
  <mergeCells count="13">
    <mergeCell ref="C3:H3"/>
    <mergeCell ref="A26:I26"/>
    <mergeCell ref="A10:A11"/>
    <mergeCell ref="C13:C14"/>
    <mergeCell ref="E15:E16"/>
    <mergeCell ref="G12:G13"/>
    <mergeCell ref="I15:I16"/>
    <mergeCell ref="L9:L14"/>
    <mergeCell ref="M15:M17"/>
    <mergeCell ref="N13:N15"/>
    <mergeCell ref="P14:P16"/>
    <mergeCell ref="Q12:Q14"/>
    <mergeCell ref="C20:G21"/>
  </mergeCells>
  <pageMargins left="0.75" right="0.75" top="1" bottom="1" header="0.511805555555556" footer="0.511805555555556"/>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M21"/>
  <sheetViews>
    <sheetView workbookViewId="0">
      <selection activeCell="E19" sqref="E19"/>
    </sheetView>
  </sheetViews>
  <sheetFormatPr defaultColWidth="9.14285714285714" defaultRowHeight="12.75"/>
  <cols>
    <col min="1" max="1" width="3.57142857142857" style="69" customWidth="1"/>
    <col min="2" max="3" width="18.8571428571429" style="70" customWidth="1"/>
    <col min="4" max="4" width="14.5714285714286" style="70" customWidth="1"/>
    <col min="5" max="5" width="19" style="69" customWidth="1"/>
    <col min="6" max="6" width="12.1428571428571" customWidth="1"/>
    <col min="7" max="7" width="24.2857142857143" customWidth="1"/>
    <col min="8" max="8" width="17.7142857142857" customWidth="1"/>
    <col min="9" max="9" width="15" customWidth="1"/>
    <col min="10" max="10" width="14.1428571428571"/>
    <col min="11" max="11" width="21.7142857142857" customWidth="1"/>
    <col min="12" max="12" width="5.42857142857143" customWidth="1"/>
    <col min="13" max="13" width="9.14285714285714" hidden="1" customWidth="1"/>
  </cols>
  <sheetData>
    <row r="1" ht="32.25" customHeight="1"/>
    <row r="2" ht="18.75" spans="1:11">
      <c r="A2" s="71" t="s">
        <v>36</v>
      </c>
      <c r="B2" s="72"/>
      <c r="C2" s="72"/>
      <c r="D2" s="72"/>
      <c r="E2" s="71"/>
      <c r="F2" s="73" t="s">
        <v>37</v>
      </c>
      <c r="G2" s="73"/>
      <c r="H2" s="73"/>
      <c r="I2" s="73"/>
      <c r="J2" s="73"/>
      <c r="K2" s="73"/>
    </row>
    <row r="3" ht="18.75" spans="1:11">
      <c r="A3" s="74"/>
      <c r="B3" s="75"/>
      <c r="C3" s="75"/>
      <c r="D3" s="75"/>
      <c r="E3" s="74"/>
      <c r="F3" s="73"/>
      <c r="G3" s="73"/>
      <c r="H3" s="73"/>
      <c r="I3" s="73"/>
      <c r="J3" s="73"/>
      <c r="K3" s="73"/>
    </row>
    <row r="4" ht="21" customHeight="1" spans="1:13">
      <c r="A4" s="76"/>
      <c r="B4" s="77" t="s">
        <v>38</v>
      </c>
      <c r="C4" s="78" t="s">
        <v>39</v>
      </c>
      <c r="D4" s="78" t="s">
        <v>40</v>
      </c>
      <c r="E4" s="79" t="s">
        <v>41</v>
      </c>
      <c r="F4" s="80" t="s">
        <v>42</v>
      </c>
      <c r="G4" s="81" t="s">
        <v>43</v>
      </c>
      <c r="H4" s="78" t="s">
        <v>44</v>
      </c>
      <c r="I4" s="81" t="s">
        <v>45</v>
      </c>
      <c r="J4" s="81" t="s">
        <v>46</v>
      </c>
      <c r="K4" s="114" t="s">
        <v>47</v>
      </c>
      <c r="M4" s="115" t="s">
        <v>48</v>
      </c>
    </row>
    <row r="5" s="66" customFormat="1" ht="24.75" customHeight="1" spans="1:13">
      <c r="A5" s="82"/>
      <c r="B5" s="83" t="s">
        <v>48</v>
      </c>
      <c r="C5" s="84" t="s">
        <v>49</v>
      </c>
      <c r="D5" s="84" t="s">
        <v>49</v>
      </c>
      <c r="E5" s="82">
        <v>200000</v>
      </c>
      <c r="F5" s="85">
        <f>IF(D5="是",0%,3%)</f>
        <v>0.03</v>
      </c>
      <c r="G5" s="86">
        <f>IF(C5="是",ROUND(E5/(1+F5)*F5,2),(IF(E5&gt;100000,ROUND(100000/(1+F5)*F5,2)*INT(E5/100000)+ROUND((E5-100000*INT(E5/100000))/(1+F5)*F5,2),ROUND(E5/(1+F5)*F5,2))))</f>
        <v>5825.24</v>
      </c>
      <c r="H5" s="86">
        <f>+ROUND(G5*0.12,2)</f>
        <v>699.03</v>
      </c>
      <c r="I5" s="86">
        <f>+ROUND(E5*0.025,0)</f>
        <v>5000</v>
      </c>
      <c r="J5" s="86">
        <f>+IF(B5="否",0,ROUND(E5*0.0003,0))</f>
        <v>60</v>
      </c>
      <c r="K5" s="116">
        <f>SUM(G5:J5)</f>
        <v>11584.27</v>
      </c>
      <c r="M5" s="66" t="s">
        <v>50</v>
      </c>
    </row>
    <row r="6" s="66" customFormat="1" ht="24.75" customHeight="1" spans="1:11">
      <c r="A6" s="82"/>
      <c r="B6" s="87" t="s">
        <v>48</v>
      </c>
      <c r="C6" s="88" t="s">
        <v>49</v>
      </c>
      <c r="D6" s="88" t="s">
        <v>48</v>
      </c>
      <c r="E6" s="89">
        <v>200000</v>
      </c>
      <c r="F6" s="90">
        <f>IF(D6="是",0%,3%)</f>
        <v>0</v>
      </c>
      <c r="G6" s="91">
        <f>IF(C6="是",ROUND(E6/(1+F6)*F6,2),(IF(E6&gt;100000,ROUND(100000/(1+F6)*F6,2)*INT(E6/100000)+ROUND((E6-100000*INT(E6/100000))/(1+F6)*F6,2),ROUND(E6/(1+F6)*F6,2))))</f>
        <v>0</v>
      </c>
      <c r="H6" s="91">
        <f>+ROUND(G6*0.12,2)</f>
        <v>0</v>
      </c>
      <c r="I6" s="91">
        <f>+ROUND(E6*0.025,0)</f>
        <v>5000</v>
      </c>
      <c r="J6" s="91">
        <f>+IF(B6="否",0,ROUND(E6*0.0003,0))</f>
        <v>60</v>
      </c>
      <c r="K6" s="117">
        <f>SUM(G6:J6)</f>
        <v>5060</v>
      </c>
    </row>
    <row r="7" s="66" customFormat="1" ht="24.75" customHeight="1" spans="1:11">
      <c r="A7" s="82"/>
      <c r="B7" s="92" t="s">
        <v>48</v>
      </c>
      <c r="C7" s="93" t="s">
        <v>48</v>
      </c>
      <c r="D7" s="93" t="s">
        <v>49</v>
      </c>
      <c r="E7" s="94">
        <v>200000</v>
      </c>
      <c r="F7" s="85">
        <f>IF(D7="是",0%,3%)</f>
        <v>0.03</v>
      </c>
      <c r="G7" s="86">
        <f>IF(C7="是",ROUND(E7/(1+F7)*F7,2),(IF(E7&gt;100000,ROUND(100000/(1+F7)*F7,2)*INT(E7/100000)+ROUND((E7-100000*INT(E7/100000))/(1+F7)*F7,2),ROUND(E7/(1+F7)*F7,2))))</f>
        <v>5825.24</v>
      </c>
      <c r="H7" s="86">
        <f>+ROUND(G7*0.12,2)</f>
        <v>699.03</v>
      </c>
      <c r="I7" s="86">
        <f>+ROUND(E7*0.025,0)</f>
        <v>5000</v>
      </c>
      <c r="J7" s="86">
        <f>+IF(B7="否",0,ROUND(E7*0.0003,0))</f>
        <v>60</v>
      </c>
      <c r="K7" s="116">
        <f>SUM(G7:J7)</f>
        <v>11584.27</v>
      </c>
    </row>
    <row r="8" s="66" customFormat="1" ht="24.75" customHeight="1" spans="1:11">
      <c r="A8" s="82"/>
      <c r="B8" s="95" t="s">
        <v>49</v>
      </c>
      <c r="C8" s="96" t="s">
        <v>49</v>
      </c>
      <c r="D8" s="96" t="s">
        <v>49</v>
      </c>
      <c r="E8" s="97">
        <v>200000</v>
      </c>
      <c r="F8" s="98">
        <f>IF(D8="是",0%,3%)</f>
        <v>0.03</v>
      </c>
      <c r="G8" s="99">
        <f>IF(C8="是",ROUND(E8/(1+F8)*F8,2),(IF(E8&gt;100000,ROUND(100000/(1+F8)*F8,2)*INT(E8/100000)+ROUND((E8-100000*INT(E8/100000))/(1+F8)*F8,2),ROUND(E8/(1+F8)*F8,2))))</f>
        <v>5825.24</v>
      </c>
      <c r="H8" s="99">
        <f>+ROUND(G8*0.12,2)</f>
        <v>699.03</v>
      </c>
      <c r="I8" s="99">
        <f>+ROUND(E8*0.025,0)</f>
        <v>5000</v>
      </c>
      <c r="J8" s="99">
        <f>+IF(B8="否",0,ROUND(E8*0.0003,0))</f>
        <v>0</v>
      </c>
      <c r="K8" s="118">
        <f>SUM(G8:J8)</f>
        <v>11524.27</v>
      </c>
    </row>
    <row r="9" s="67" customFormat="1" ht="18.75" spans="1:11">
      <c r="A9" s="100"/>
      <c r="B9" s="101"/>
      <c r="C9" s="101"/>
      <c r="D9" s="101"/>
      <c r="E9" s="100"/>
      <c r="F9" s="102"/>
      <c r="G9" s="103" t="str">
        <f>"人民币"&amp;IF(G5&lt;1,IF(G5&lt;0.1,TEXT(INT(G5*100),"[DBNum2]G/通用格式")&amp;"分",IF((INT(G5*100)-INT(G5*10)*10=0),TEXT(INT(G5*10),"[DBNum2]G/通用格式")&amp;"角整",TEXT(INT(G5*10),"[DBNum2]G/通用格式")&amp;"角"&amp;TEXT(INT(G5*100)-INT(G5*10)*10,"[DBNum2]G/通用格式")&amp;"分")),TEXT(INT(G5),"[DBNum2]G/通用格式"&amp;"元")&amp;IF((INT(G5*10)-INT(G5)*10)=0,IF((INT(G5*100)-INT(G5*10)*10)=0,"","零"),IF((INT(G5*0.1)-INT(G5)*0.1)=0,"零","")&amp;TEXT(INT(G5*10)-INT(G5)*10,"[DBNum2]G/通用格式")&amp;"角")&amp;IF((INT(G5*100)-INT(G5*10)*10)=0,"整",TEXT(INT(G5*100)-INT(G5*10)*10,"[DBNum2]G/通用格式")&amp;"分"))</f>
        <v>人民币伍仟捌佰贰拾伍元贰角肆分</v>
      </c>
      <c r="H9" s="103" t="str">
        <f>"人民币"&amp;IF(H5&lt;1,IF(H5&lt;0.1,TEXT(INT(H5*100),"[DBNum2]G/通用格式")&amp;"分",IF((INT(H5*100)-INT(H5*10)*10=0),TEXT(INT(H5*10),"[DBNum2]G/通用格式")&amp;"角整",TEXT(INT(H5*10),"[DBNum2]G/通用格式")&amp;"角"&amp;TEXT(INT(H5*100)-INT(H5*10)*10,"[DBNum2]G/通用格式")&amp;"分")),TEXT(INT(H5),"[DBNum2]G/通用格式"&amp;"元")&amp;IF((INT(H5*10)-INT(H5)*10)=0,IF((INT(H5*100)-INT(H5*10)*10)=0,"","零"),IF((INT(H5*0.1)-INT(H5)*0.1)=0,"零","")&amp;TEXT(INT(H5*10)-INT(H5)*10,"[DBNum2]G/通用格式")&amp;"角")&amp;IF((INT(H5*100)-INT(H5*10)*10)=0,"整",TEXT(INT(H5*100)-INT(H5*10)*10,"[DBNum2]G/通用格式")&amp;"分"))</f>
        <v>人民币陆佰玖拾玖元零叁分</v>
      </c>
      <c r="I9" s="103" t="str">
        <f>"人民币"&amp;IF(I5&lt;1,IF(I5&lt;0.1,TEXT(INT(I5*100),"[DBNum2]G/通用格式")&amp;"分",IF((INT(I5*100)-INT(I5*10)*10=0),TEXT(INT(I5*10),"[DBNum2]G/通用格式")&amp;"角整",TEXT(INT(I5*10),"[DBNum2]G/通用格式")&amp;"角"&amp;TEXT(INT(I5*100)-INT(I5*10)*10,"[DBNum2]G/通用格式")&amp;"分")),TEXT(INT(I5),"[DBNum2]G/通用格式"&amp;"元")&amp;IF((INT(I5*10)-INT(I5)*10)=0,IF((INT(I5*100)-INT(I5*10)*10)=0,"","零"),IF((INT(I5*0.1)-INT(I5)*0.1)=0,"零","")&amp;TEXT(INT(I5*10)-INT(I5)*10,"[DBNum2]G/通用格式")&amp;"角")&amp;IF((INT(I5*100)-INT(I5*10)*10)=0,"整",TEXT(INT(I5*100)-INT(I5*10)*10,"[DBNum2]G/通用格式")&amp;"分"))</f>
        <v>人民币伍仟元整</v>
      </c>
      <c r="J9" s="103" t="str">
        <f>"人民币"&amp;IF(J5&lt;1,IF(J5&lt;0.1,TEXT(INT(J5*100),"[DBNum2]G/通用格式")&amp;"分",IF((INT(J5*100)-INT(J5*10)*10=0),TEXT(INT(J5*10),"[DBNum2]G/通用格式")&amp;"角整",TEXT(INT(J5*10),"[DBNum2]G/通用格式")&amp;"角"&amp;TEXT(INT(J5*100)-INT(J5*10)*10,"[DBNum2]G/通用格式")&amp;"分")),TEXT(INT(J5),"[DBNum2]G/通用格式"&amp;"元")&amp;IF((INT(J5*10)-INT(J5)*10)=0,IF((INT(J5*100)-INT(J5*10)*10)=0,"","零"),IF((INT(J5*0.1)-INT(J5)*0.1)=0,"零","")&amp;TEXT(INT(J5*10)-INT(J5)*10,"[DBNum2]G/通用格式")&amp;"角")&amp;IF((INT(J5*100)-INT(J5*10)*10)=0,"整",TEXT(INT(J5*100)-INT(J5*10)*10,"[DBNum2]G/通用格式")&amp;"分"))</f>
        <v>人民币陆拾元整</v>
      </c>
      <c r="K9" s="103" t="str">
        <f>"人民币"&amp;IF(K5&lt;1,IF(K5&lt;0.1,TEXT(INT(K5*100),"[DBNum2]G/通用格式")&amp;"分",IF((INT(K5*100)-INT(K5*10)*10=0),TEXT(INT(K5*10),"[DBNum2]G/通用格式")&amp;"角整",TEXT(INT(K5*10),"[DBNum2]G/通用格式")&amp;"角"&amp;TEXT(INT(K5*100)-INT(K5*10)*10,"[DBNum2]G/通用格式")&amp;"分")),TEXT(INT(K5),"[DBNum2]G/通用格式"&amp;"元")&amp;IF((INT(K5*10)-INT(K5)*10)=0,IF((INT(K5*100)-INT(K5*10)*10)=0,"","零"),IF((INT(K5*0.1)-INT(K5)*0.1)=0,"零","")&amp;TEXT(INT(K5*10)-INT(K5)*10,"[DBNum2]G/通用格式")&amp;"角")&amp;IF((INT(K5*100)-INT(K5*10)*10)=0,"整",TEXT(INT(K5*100)-INT(K5*10)*10,"[DBNum2]G/通用格式")&amp;"分"))</f>
        <v>人民币壹万壹仟伍佰捌拾肆元贰角柒分</v>
      </c>
    </row>
    <row r="10" spans="5:10">
      <c r="E10" s="104"/>
      <c r="H10" s="105"/>
      <c r="I10" s="105"/>
      <c r="J10" s="105"/>
    </row>
    <row r="11" spans="8:10">
      <c r="H11" s="105"/>
      <c r="I11" s="105"/>
      <c r="J11" s="105"/>
    </row>
    <row r="12" s="67" customFormat="1" ht="18.75" customHeight="1" spans="1:7">
      <c r="A12" s="106" t="s">
        <v>51</v>
      </c>
      <c r="B12" s="68"/>
      <c r="C12" s="68"/>
      <c r="D12" s="107"/>
      <c r="G12" s="108"/>
    </row>
    <row r="13" s="67" customFormat="1" ht="15" spans="1:4">
      <c r="A13" s="106"/>
      <c r="B13" s="68"/>
      <c r="C13" s="68"/>
      <c r="D13" s="107"/>
    </row>
    <row r="14" s="68" customFormat="1" ht="24.75" customHeight="1" spans="1:6">
      <c r="A14" s="68" t="s">
        <v>52</v>
      </c>
      <c r="B14" s="109" t="s">
        <v>53</v>
      </c>
      <c r="C14" s="110"/>
      <c r="D14" s="111"/>
      <c r="E14" s="106"/>
      <c r="F14" s="106"/>
    </row>
    <row r="15" s="68" customFormat="1" ht="24.75" customHeight="1" spans="1:6">
      <c r="A15" s="68" t="s">
        <v>54</v>
      </c>
      <c r="B15" s="106" t="s">
        <v>55</v>
      </c>
      <c r="C15" s="106"/>
      <c r="D15" s="111"/>
      <c r="F15" s="106"/>
    </row>
    <row r="16" s="68" customFormat="1" ht="24.75" customHeight="1" spans="1:6">
      <c r="A16" s="68" t="s">
        <v>56</v>
      </c>
      <c r="B16" s="106" t="s">
        <v>57</v>
      </c>
      <c r="C16" s="106"/>
      <c r="D16" s="112"/>
      <c r="F16" s="106"/>
    </row>
    <row r="17" s="68" customFormat="1" ht="24.75" customHeight="1" spans="1:6">
      <c r="A17" s="68" t="s">
        <v>58</v>
      </c>
      <c r="B17" s="110" t="s">
        <v>59</v>
      </c>
      <c r="C17" s="106"/>
      <c r="D17" s="112"/>
      <c r="F17" s="106"/>
    </row>
    <row r="18" s="68" customFormat="1" ht="24.75" customHeight="1" spans="1:6">
      <c r="A18" s="68" t="s">
        <v>60</v>
      </c>
      <c r="B18" s="106" t="s">
        <v>61</v>
      </c>
      <c r="C18" s="106"/>
      <c r="D18" s="112"/>
      <c r="F18" s="106"/>
    </row>
    <row r="19" s="68" customFormat="1" ht="24.75" customHeight="1" spans="1:7">
      <c r="A19" s="68" t="s">
        <v>62</v>
      </c>
      <c r="B19" s="106" t="s">
        <v>63</v>
      </c>
      <c r="C19" s="106"/>
      <c r="D19" s="112"/>
      <c r="F19" s="106"/>
      <c r="G19" s="106"/>
    </row>
    <row r="20" s="68" customFormat="1" ht="24.75" customHeight="1" spans="1:7">
      <c r="A20" s="68" t="s">
        <v>64</v>
      </c>
      <c r="B20" s="106" t="s">
        <v>65</v>
      </c>
      <c r="C20" s="106"/>
      <c r="D20" s="112"/>
      <c r="F20" s="106"/>
      <c r="G20" s="106"/>
    </row>
    <row r="21" s="68" customFormat="1" ht="25.5" spans="1:7">
      <c r="A21" s="68" t="s">
        <v>66</v>
      </c>
      <c r="B21" s="113" t="s">
        <v>67</v>
      </c>
      <c r="C21" s="112"/>
      <c r="D21" s="112"/>
      <c r="G21" s="106"/>
    </row>
  </sheetData>
  <sheetProtection password="CF7A" sheet="1" formatCells="0" formatColumns="0" formatRows="0" objects="1" scenarios="1"/>
  <dataValidations count="1">
    <dataValidation type="list" allowBlank="1" showInputMessage="1" showErrorMessage="1" sqref="B1:B11 C5:C11 D5:D65536 B21:C65536 C1:D3">
      <formula1>$M$4:$M$5</formula1>
    </dataValidation>
  </dataValidations>
  <pageMargins left="0.707638888888889" right="0.707638888888889" top="0.747916666666667" bottom="0.747916666666667" header="0.313888888888889" footer="0.313888888888889"/>
  <pageSetup paperSize="9" scale="63" orientation="landscape" horizontalDpi="600" verticalDpi="600"/>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B5" sqref="B5:D5"/>
    </sheetView>
  </sheetViews>
  <sheetFormatPr defaultColWidth="9.14285714285714" defaultRowHeight="13.5" outlineLevelCol="4"/>
  <cols>
    <col min="1" max="1" width="21.5714285714286" style="2" customWidth="1"/>
    <col min="2" max="2" width="24.4285714285714" style="2" customWidth="1"/>
    <col min="3" max="3" width="23.8571428571429" style="2" customWidth="1"/>
    <col min="4" max="4" width="24" style="2" customWidth="1"/>
    <col min="5" max="16384" width="9.14285714285714" style="2"/>
  </cols>
  <sheetData>
    <row r="1" ht="21.75" customHeight="1" spans="1:5">
      <c r="A1" s="3" t="s">
        <v>68</v>
      </c>
      <c r="B1" s="3"/>
      <c r="C1" s="3"/>
      <c r="D1" s="3"/>
      <c r="E1" s="4"/>
    </row>
    <row r="2" ht="21.75" customHeight="1" spans="1:5">
      <c r="A2" s="3"/>
      <c r="B2" s="3"/>
      <c r="C2" s="3"/>
      <c r="D2" s="3"/>
      <c r="E2" s="3"/>
    </row>
    <row r="3" ht="21" customHeight="1" spans="1:5">
      <c r="A3" s="5">
        <f ca="1">NOW()</f>
        <v>44350.4396527778</v>
      </c>
      <c r="B3" s="5"/>
      <c r="C3" s="5"/>
      <c r="D3" s="5"/>
      <c r="E3" s="6"/>
    </row>
    <row r="4" ht="32.1" customHeight="1" spans="1:4">
      <c r="A4" s="7" t="s">
        <v>69</v>
      </c>
      <c r="B4" s="36"/>
      <c r="C4" s="7" t="s">
        <v>70</v>
      </c>
      <c r="D4" s="36"/>
    </row>
    <row r="5" ht="32.1" customHeight="1" spans="1:4">
      <c r="A5" s="9" t="s">
        <v>71</v>
      </c>
      <c r="B5" s="37"/>
      <c r="C5" s="38"/>
      <c r="D5" s="39"/>
    </row>
    <row r="6" s="1" customFormat="1" ht="32.1" customHeight="1" spans="1:4">
      <c r="A6" s="40" t="s">
        <v>72</v>
      </c>
      <c r="B6" s="11" t="s">
        <v>43</v>
      </c>
      <c r="C6" s="41">
        <f>表2、计税公式及填写说明!E5/10000</f>
        <v>20</v>
      </c>
      <c r="D6" s="42">
        <f>表2、计税公式及填写说明!G5</f>
        <v>5825.24</v>
      </c>
    </row>
    <row r="7" s="1" customFormat="1" ht="32.1" customHeight="1" spans="1:4">
      <c r="A7" s="43"/>
      <c r="B7" s="11" t="s">
        <v>73</v>
      </c>
      <c r="C7" s="41">
        <f>表2、计税公式及填写说明!E5/10000</f>
        <v>20</v>
      </c>
      <c r="D7" s="42">
        <f>表2、计税公式及填写说明!H5</f>
        <v>699.03</v>
      </c>
    </row>
    <row r="8" s="1" customFormat="1" ht="32.1" customHeight="1" spans="1:4">
      <c r="A8" s="43"/>
      <c r="B8" s="11" t="s">
        <v>45</v>
      </c>
      <c r="C8" s="41">
        <f>表2、计税公式及填写说明!E5/10000</f>
        <v>20</v>
      </c>
      <c r="D8" s="42">
        <f>表2、计税公式及填写说明!I5</f>
        <v>5000</v>
      </c>
    </row>
    <row r="9" s="1" customFormat="1" ht="32.1" customHeight="1" spans="1:4">
      <c r="A9" s="43"/>
      <c r="B9" s="11" t="s">
        <v>46</v>
      </c>
      <c r="C9" s="41">
        <f>表2、计税公式及填写说明!E5/10000</f>
        <v>20</v>
      </c>
      <c r="D9" s="42">
        <f>表2、计税公式及填写说明!J5</f>
        <v>60</v>
      </c>
    </row>
    <row r="10" s="1" customFormat="1" ht="32.1" customHeight="1" spans="1:4">
      <c r="A10" s="44"/>
      <c r="B10" s="11"/>
      <c r="C10" s="41"/>
      <c r="D10" s="42"/>
    </row>
    <row r="11" s="1" customFormat="1" ht="32.1" customHeight="1" spans="1:4">
      <c r="A11" s="20" t="s">
        <v>74</v>
      </c>
      <c r="B11" s="21" t="str">
        <f>"人民币"&amp;IF(D11&lt;1,IF(D11&lt;0.1,TEXT(INT(D11*100),"[DBNum2]G/通用格式")&amp;"分",IF((INT(D11*100)-INT(D11*10)*10=0),TEXT(INT(D11*10),"[DBNum2]G/通用格式")&amp;"角整",TEXT(INT(D11*10),"[DBNum2]G/通用格式")&amp;"角"&amp;TEXT(INT(D11*100)-INT(D11*10)*10,"[DBNum2]G/通用格式")&amp;"分")),TEXT(INT(D11),"[DBNum2]G/通用格式"&amp;"元")&amp;IF((INT(D11*10)-INT(D11)*10)=0,IF((INT(D11*100)-INT(D11*10)*10)=0,"","零"),IF((INT(D11*0.1)-INT(D11)*0.1)=0,"零","")&amp;TEXT(INT(D11*10)-INT(D11)*10,"[DBNum2]G/通用格式")&amp;"角")&amp;IF((INT(D11*100)-INT(D11*10)*10)=0,"整",TEXT(INT(D11*100)-INT(D11*10)*10,"[DBNum2]G/通用格式")&amp;"分"))</f>
        <v>人民币壹万壹仟伍佰捌拾肆元贰角柒分</v>
      </c>
      <c r="C11" s="45"/>
      <c r="D11" s="23">
        <f>SUM(D6:D10)</f>
        <v>11584.27</v>
      </c>
    </row>
    <row r="12" ht="60" customHeight="1" spans="1:4">
      <c r="A12" s="24" t="s">
        <v>75</v>
      </c>
      <c r="B12" s="25" t="s">
        <v>76</v>
      </c>
      <c r="C12" s="24" t="s">
        <v>77</v>
      </c>
      <c r="D12" s="46" t="s">
        <v>78</v>
      </c>
    </row>
    <row r="13" ht="60" customHeight="1" spans="1:4">
      <c r="A13" s="26" t="s">
        <v>79</v>
      </c>
      <c r="B13" s="27" t="s">
        <v>80</v>
      </c>
      <c r="C13" s="27" t="s">
        <v>81</v>
      </c>
      <c r="D13" s="24" t="s">
        <v>82</v>
      </c>
    </row>
    <row r="14" ht="24" customHeight="1" spans="1:4">
      <c r="A14" s="47" t="s">
        <v>83</v>
      </c>
      <c r="B14" s="7" t="s">
        <v>84</v>
      </c>
      <c r="C14" s="48"/>
      <c r="D14" s="48"/>
    </row>
    <row r="15" ht="24" customHeight="1" spans="1:4">
      <c r="A15" s="49"/>
      <c r="B15" s="7" t="s">
        <v>85</v>
      </c>
      <c r="C15" s="48"/>
      <c r="D15" s="48"/>
    </row>
    <row r="16" ht="24" customHeight="1" spans="1:4">
      <c r="A16" s="49"/>
      <c r="B16" s="7" t="s">
        <v>86</v>
      </c>
      <c r="C16" s="48"/>
      <c r="D16" s="48"/>
    </row>
    <row r="17" ht="24" customHeight="1" spans="1:4">
      <c r="A17" s="49"/>
      <c r="B17" s="7" t="s">
        <v>87</v>
      </c>
      <c r="C17" s="48"/>
      <c r="D17" s="48"/>
    </row>
    <row r="18" ht="24" customHeight="1" spans="1:4">
      <c r="A18" s="49"/>
      <c r="B18" s="7" t="s">
        <v>88</v>
      </c>
      <c r="C18" s="48"/>
      <c r="D18" s="48"/>
    </row>
    <row r="19" ht="24" customHeight="1" spans="1:4">
      <c r="A19" s="50"/>
      <c r="B19" s="51" t="s">
        <v>89</v>
      </c>
      <c r="C19" s="52"/>
      <c r="D19" s="52"/>
    </row>
    <row r="20" ht="29.25" customHeight="1" spans="1:4">
      <c r="A20" s="7" t="s">
        <v>90</v>
      </c>
      <c r="B20" s="53" t="s">
        <v>91</v>
      </c>
      <c r="C20" s="54"/>
      <c r="D20" s="55"/>
    </row>
    <row r="21" ht="29.25" customHeight="1" spans="1:4">
      <c r="A21" s="7" t="s">
        <v>92</v>
      </c>
      <c r="B21" s="56"/>
      <c r="C21" s="57"/>
      <c r="D21" s="58"/>
    </row>
    <row r="22" ht="29.25" customHeight="1" spans="1:4">
      <c r="A22" s="59" t="s">
        <v>93</v>
      </c>
      <c r="B22" s="60" t="s">
        <v>94</v>
      </c>
      <c r="C22" s="56"/>
      <c r="D22" s="58"/>
    </row>
    <row r="23" ht="42.75" customHeight="1" spans="1:4">
      <c r="A23" s="61" t="s">
        <v>95</v>
      </c>
      <c r="B23" s="62"/>
      <c r="C23" s="62" t="s">
        <v>96</v>
      </c>
      <c r="D23" s="62"/>
    </row>
    <row r="24" s="35" customFormat="1" ht="26.25" customHeight="1" spans="1:4">
      <c r="A24" s="61" t="s">
        <v>97</v>
      </c>
      <c r="B24" s="62"/>
      <c r="C24" s="62"/>
      <c r="D24" s="62"/>
    </row>
    <row r="25" ht="17.25" customHeight="1" spans="1:4">
      <c r="A25" s="63"/>
      <c r="B25" s="63"/>
      <c r="C25" s="63"/>
      <c r="D25" s="63"/>
    </row>
    <row r="26" ht="30" customHeight="1" spans="1:4">
      <c r="A26" s="64"/>
      <c r="B26" s="64"/>
      <c r="C26" s="64"/>
      <c r="D26" s="64"/>
    </row>
    <row r="27" ht="24.75" customHeight="1" spans="1:4">
      <c r="A27" s="64"/>
      <c r="B27" s="64"/>
      <c r="C27" s="64"/>
      <c r="D27" s="64"/>
    </row>
    <row r="28" ht="21" customHeight="1" spans="1:4">
      <c r="A28" s="65"/>
      <c r="B28" s="65"/>
      <c r="C28" s="65"/>
      <c r="D28" s="65"/>
    </row>
    <row r="29" spans="4:4">
      <c r="D29" s="2" t="s">
        <v>37</v>
      </c>
    </row>
  </sheetData>
  <sheetProtection password="CF7A" sheet="1" selectLockedCells="1" formatCells="0" formatColumns="0" formatRows="0"/>
  <protectedRanges>
    <protectedRange password="C71F" sqref="$A6:$XFD11 A22" name="区域1" securityDescriptor=""/>
  </protectedRanges>
  <mergeCells count="14">
    <mergeCell ref="A1:D1"/>
    <mergeCell ref="A3:D3"/>
    <mergeCell ref="B5:D5"/>
    <mergeCell ref="B11:C11"/>
    <mergeCell ref="C14:D14"/>
    <mergeCell ref="C15:D15"/>
    <mergeCell ref="C16:D16"/>
    <mergeCell ref="C17:D17"/>
    <mergeCell ref="C18:D18"/>
    <mergeCell ref="C19:D19"/>
    <mergeCell ref="B20:D20"/>
    <mergeCell ref="B21:D21"/>
    <mergeCell ref="C22:D22"/>
    <mergeCell ref="A14:A19"/>
  </mergeCells>
  <printOptions horizontalCentered="1"/>
  <pageMargins left="0.393055555555556" right="0.393055555555556" top="0.747916666666667" bottom="0.55" header="0.313888888888889" footer="0.313888888888889"/>
  <pageSetup paperSize="9" orientation="portrait" horizontalDpi="600" vertic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opLeftCell="A7" workbookViewId="0">
      <selection activeCell="B19" sqref="B19:D19"/>
    </sheetView>
  </sheetViews>
  <sheetFormatPr defaultColWidth="9.14285714285714" defaultRowHeight="13.5" outlineLevelCol="4"/>
  <cols>
    <col min="1" max="1" width="22.7142857142857" style="2" customWidth="1"/>
    <col min="2" max="2" width="26.2857142857143" style="2" customWidth="1"/>
    <col min="3" max="3" width="22.2857142857143" style="2" customWidth="1"/>
    <col min="4" max="4" width="26" style="2" customWidth="1"/>
    <col min="5" max="16384" width="9.14285714285714" style="2"/>
  </cols>
  <sheetData>
    <row r="1" ht="21.75" customHeight="1" spans="1:5">
      <c r="A1" s="3" t="s">
        <v>98</v>
      </c>
      <c r="B1" s="3"/>
      <c r="C1" s="3"/>
      <c r="D1" s="3"/>
      <c r="E1" s="4"/>
    </row>
    <row r="2" ht="21.75" customHeight="1" spans="1:5">
      <c r="A2" s="3"/>
      <c r="B2" s="3"/>
      <c r="C2" s="3"/>
      <c r="D2" s="3"/>
      <c r="E2" s="4"/>
    </row>
    <row r="3" ht="18" customHeight="1" spans="1:5">
      <c r="A3" s="5">
        <f ca="1">NOW()</f>
        <v>44350.4396527778</v>
      </c>
      <c r="B3" s="5"/>
      <c r="C3" s="5"/>
      <c r="D3" s="5"/>
      <c r="E3" s="6"/>
    </row>
    <row r="4" ht="24" customHeight="1" spans="1:4">
      <c r="A4" s="7" t="s">
        <v>99</v>
      </c>
      <c r="B4" s="8"/>
      <c r="C4" s="7" t="s">
        <v>100</v>
      </c>
      <c r="D4" s="8"/>
    </row>
    <row r="5" ht="24" customHeight="1" spans="1:4">
      <c r="A5" s="9" t="s">
        <v>101</v>
      </c>
      <c r="B5" s="10" t="s">
        <v>102</v>
      </c>
      <c r="C5" s="10" t="s">
        <v>41</v>
      </c>
      <c r="D5" s="10" t="s">
        <v>103</v>
      </c>
    </row>
    <row r="6" s="1" customFormat="1" ht="24" customHeight="1" spans="1:4">
      <c r="A6" s="9"/>
      <c r="B6" s="11" t="s">
        <v>43</v>
      </c>
      <c r="C6" s="12">
        <f>表2、计税公式及填写说明!E5/10000</f>
        <v>20</v>
      </c>
      <c r="D6" s="13">
        <f>表2、计税公式及填写说明!G5</f>
        <v>5825.24</v>
      </c>
    </row>
    <row r="7" s="1" customFormat="1" ht="24" customHeight="1" spans="1:4">
      <c r="A7" s="9"/>
      <c r="B7" s="11" t="s">
        <v>73</v>
      </c>
      <c r="C7" s="12">
        <f>表2、计税公式及填写说明!E5/10000</f>
        <v>20</v>
      </c>
      <c r="D7" s="13">
        <f>表2、计税公式及填写说明!H5</f>
        <v>699.03</v>
      </c>
    </row>
    <row r="8" s="1" customFormat="1" ht="24" customHeight="1" spans="1:4">
      <c r="A8" s="9"/>
      <c r="B8" s="11" t="s">
        <v>45</v>
      </c>
      <c r="C8" s="12">
        <f>表2、计税公式及填写说明!E5/10000</f>
        <v>20</v>
      </c>
      <c r="D8" s="13">
        <f>表2、计税公式及填写说明!I5</f>
        <v>5000</v>
      </c>
    </row>
    <row r="9" s="1" customFormat="1" ht="24" customHeight="1" spans="1:4">
      <c r="A9" s="9"/>
      <c r="B9" s="11" t="s">
        <v>46</v>
      </c>
      <c r="C9" s="12">
        <f>表2、计税公式及填写说明!E5/10000</f>
        <v>20</v>
      </c>
      <c r="D9" s="13">
        <f>表2、计税公式及填写说明!J5</f>
        <v>60</v>
      </c>
    </row>
    <row r="10" s="1" customFormat="1" ht="24" customHeight="1" spans="1:4">
      <c r="A10" s="9"/>
      <c r="B10" s="11"/>
      <c r="C10" s="12"/>
      <c r="D10" s="13"/>
    </row>
    <row r="11" ht="24" customHeight="1" spans="1:4">
      <c r="A11" s="14" t="s">
        <v>104</v>
      </c>
      <c r="B11" s="7" t="s">
        <v>105</v>
      </c>
      <c r="C11" s="15"/>
      <c r="D11" s="16"/>
    </row>
    <row r="12" ht="24" customHeight="1" spans="1:4">
      <c r="A12" s="17"/>
      <c r="B12" s="7" t="s">
        <v>106</v>
      </c>
      <c r="C12" s="15"/>
      <c r="D12" s="16"/>
    </row>
    <row r="13" ht="24" customHeight="1" spans="1:4">
      <c r="A13" s="18" t="s">
        <v>107</v>
      </c>
      <c r="B13" s="10" t="s">
        <v>108</v>
      </c>
      <c r="C13" s="10" t="s">
        <v>109</v>
      </c>
      <c r="D13" s="19">
        <f>表3、税费计提单!D11</f>
        <v>11584.27</v>
      </c>
    </row>
    <row r="14" s="1" customFormat="1" ht="35.25" customHeight="1" spans="1:4">
      <c r="A14" s="20" t="s">
        <v>110</v>
      </c>
      <c r="B14" s="21" t="str">
        <f>"人民币"&amp;IF(D14&lt;1,IF(D14&lt;0.1,TEXT(INT(D14*100),"[DBNum2]G/通用格式")&amp;"分",IF((INT(D14*100)-INT(D14*10)*10=0),TEXT(INT(D14*10),"[DBNum2]G/通用格式")&amp;"角整",TEXT(INT(D14*10),"[DBNum2]G/通用格式")&amp;"角"&amp;TEXT(INT(D14*100)-INT(D14*10)*10,"[DBNum2]G/通用格式")&amp;"分")),TEXT(INT(D14),"[DBNum2]G/通用格式"&amp;"元")&amp;IF((INT(D14*10)-INT(D14)*10)=0,IF((INT(D14*100)-INT(D14*10)*10)=0,"","零"),IF((INT(D14*0.1)-INT(D14)*0.1)=0,"零","")&amp;TEXT(INT(D14*10)-INT(D14)*10,"[DBNum2]G/通用格式")&amp;"角")&amp;IF((INT(D14*100)-INT(D14*10)*10)=0,"整",TEXT(INT(D14*100)-INT(D14*10)*10,"[DBNum2]G/通用格式")&amp;"分"))</f>
        <v>人民币壹万壹仟伍佰捌拾肆元贰角柒分</v>
      </c>
      <c r="C14" s="22"/>
      <c r="D14" s="23">
        <f>SUM(D6:D10)</f>
        <v>11584.27</v>
      </c>
    </row>
    <row r="15" ht="60" customHeight="1" spans="1:4">
      <c r="A15" s="24" t="s">
        <v>75</v>
      </c>
      <c r="B15" s="25" t="s">
        <v>76</v>
      </c>
      <c r="C15" s="24" t="s">
        <v>77</v>
      </c>
      <c r="D15" s="24" t="s">
        <v>78</v>
      </c>
    </row>
    <row r="16" ht="58.5" customHeight="1" spans="1:4">
      <c r="A16" s="26" t="s">
        <v>111</v>
      </c>
      <c r="B16" s="27" t="s">
        <v>112</v>
      </c>
      <c r="C16" s="27" t="s">
        <v>113</v>
      </c>
      <c r="D16" s="24" t="s">
        <v>82</v>
      </c>
    </row>
    <row r="17" ht="27" customHeight="1" spans="1:4">
      <c r="A17" s="28" t="s">
        <v>114</v>
      </c>
      <c r="B17" s="29" t="s">
        <v>115</v>
      </c>
      <c r="C17" s="29"/>
      <c r="D17" s="29"/>
    </row>
    <row r="18" ht="27" customHeight="1" spans="1:4">
      <c r="A18" s="30"/>
      <c r="B18" s="29" t="s">
        <v>116</v>
      </c>
      <c r="C18" s="29"/>
      <c r="D18" s="29"/>
    </row>
    <row r="19" ht="27" customHeight="1" spans="1:4">
      <c r="A19" s="31"/>
      <c r="B19" s="29" t="s">
        <v>117</v>
      </c>
      <c r="C19" s="29"/>
      <c r="D19" s="29"/>
    </row>
    <row r="20" ht="27" customHeight="1" spans="1:4">
      <c r="A20" s="28" t="s">
        <v>118</v>
      </c>
      <c r="B20" s="29" t="s">
        <v>115</v>
      </c>
      <c r="C20" s="29"/>
      <c r="D20" s="29"/>
    </row>
    <row r="21" ht="27" customHeight="1" spans="1:4">
      <c r="A21" s="30"/>
      <c r="B21" s="29" t="s">
        <v>116</v>
      </c>
      <c r="C21" s="29"/>
      <c r="D21" s="29"/>
    </row>
    <row r="22" ht="27" customHeight="1" spans="1:4">
      <c r="A22" s="31"/>
      <c r="B22" s="29" t="s">
        <v>117</v>
      </c>
      <c r="C22" s="29"/>
      <c r="D22" s="29"/>
    </row>
    <row r="23" ht="30.75" customHeight="1" spans="1:4">
      <c r="A23" s="32" t="s">
        <v>119</v>
      </c>
      <c r="B23" s="33"/>
      <c r="C23" s="33" t="s">
        <v>96</v>
      </c>
      <c r="D23" s="33"/>
    </row>
    <row r="24" ht="12.75" spans="1:4">
      <c r="A24" s="34"/>
      <c r="B24" s="34"/>
      <c r="C24" s="34"/>
      <c r="D24" s="34"/>
    </row>
    <row r="25" ht="12.75" spans="1:4">
      <c r="A25" s="34"/>
      <c r="B25" s="34"/>
      <c r="C25" s="34"/>
      <c r="D25" s="34"/>
    </row>
  </sheetData>
  <sheetProtection password="CF7A" sheet="1" selectLockedCells="1" formatCells="0" formatColumns="0" formatRows="0" objects="1" scenarios="1"/>
  <protectedRanges>
    <protectedRange password="C71F" sqref="$A6:$XFD10 $A14:$XFD14 D13" name="金额区" securityDescriptor=""/>
  </protectedRanges>
  <mergeCells count="14">
    <mergeCell ref="A1:D1"/>
    <mergeCell ref="A3:D3"/>
    <mergeCell ref="C11:D11"/>
    <mergeCell ref="C12:D12"/>
    <mergeCell ref="B14:C14"/>
    <mergeCell ref="B17:D17"/>
    <mergeCell ref="B18:D18"/>
    <mergeCell ref="B19:D19"/>
    <mergeCell ref="B20:D20"/>
    <mergeCell ref="B21:D21"/>
    <mergeCell ref="B22:D22"/>
    <mergeCell ref="A11:A12"/>
    <mergeCell ref="A17:A19"/>
    <mergeCell ref="A20:A22"/>
  </mergeCells>
  <printOptions horizontalCentered="1"/>
  <pageMargins left="0.393055555555556" right="0.393055555555556" top="0.636805555555556" bottom="0.409027777777778" header="0.313888888888889" footer="0.313888888888889"/>
  <pageSetup paperSize="9"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160" zoomScaleNormal="160" topLeftCell="A17" workbookViewId="0">
      <selection activeCell="G52" sqref="G52"/>
    </sheetView>
  </sheetViews>
  <sheetFormatPr defaultColWidth="9.14285714285714" defaultRowHeight="12.75"/>
  <sheetData/>
  <sheetProtection password="CF7A" sheet="1"/>
  <pageMargins left="0.699305555555556" right="0.699305555555556" top="0.75" bottom="0.75" header="0.3" footer="0.3"/>
  <pageSetup paperSize="9" orientation="portrait" horizontalDpi="600" vertic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表1、学校开票流程图 </vt:lpstr>
      <vt:lpstr>表2、计税公式及填写说明</vt:lpstr>
      <vt:lpstr>表3、税费计提单</vt:lpstr>
      <vt:lpstr>表4、税费报销单</vt:lpstr>
      <vt:lpstr>表5、模板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屿。</cp:lastModifiedBy>
  <dcterms:created xsi:type="dcterms:W3CDTF">2016-01-13T01:25:00Z</dcterms:created>
  <cp:lastPrinted>2018-04-16T08:42:00Z</cp:lastPrinted>
  <dcterms:modified xsi:type="dcterms:W3CDTF">2021-06-03T03:53:14Z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2052-10.1.0.7698</vt:lpwstr>
  </property>
</Properties>
</file>